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F:\Administration\EMS AGENCIES\LICENSE RENEWAL\2026\CQI\"/>
    </mc:Choice>
  </mc:AlternateContent>
  <bookViews>
    <workbookView xWindow="0" yWindow="0" windowWidth="28800" windowHeight="12450" firstSheet="1" activeTab="1"/>
  </bookViews>
  <sheets>
    <sheet name="Instructions" sheetId="4" r:id="rId1"/>
    <sheet name="Data Entry" sheetId="1" r:id="rId2"/>
    <sheet name="Summary Table" sheetId="2" r:id="rId3"/>
    <sheet name="Problem Statement and Question" sheetId="3"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1" l="1"/>
  <c r="E57" i="1" s="1"/>
  <c r="D4" i="2" s="1"/>
  <c r="M5" i="1"/>
  <c r="E58" i="1" s="1"/>
  <c r="D5" i="2" s="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3" i="1"/>
  <c r="E56" i="1" s="1"/>
  <c r="D3" i="2" s="1"/>
  <c r="L4" i="1"/>
  <c r="D57" i="1" s="1"/>
  <c r="C4" i="2" s="1"/>
  <c r="L5" i="1"/>
  <c r="D58" i="1" s="1"/>
  <c r="C5" i="2" s="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3" i="1"/>
  <c r="D56" i="1" s="1"/>
  <c r="C3" i="2" s="1"/>
</calcChain>
</file>

<file path=xl/sharedStrings.xml><?xml version="1.0" encoding="utf-8"?>
<sst xmlns="http://schemas.openxmlformats.org/spreadsheetml/2006/main" count="35" uniqueCount="26">
  <si>
    <t>Please enter information in the Data Entry tab for all adult patients who received ketamine, fentanyl, or a combination of the two for pain management. Include either 50 patients or 6 months' worth of patients retrospectively, which ever is reached first.</t>
  </si>
  <si>
    <t>2026 Adult Pain Medication Effectiveness CQI</t>
  </si>
  <si>
    <t>Incident Date</t>
  </si>
  <si>
    <t>Run Number</t>
  </si>
  <si>
    <t>Patient Age</t>
  </si>
  <si>
    <t xml:space="preserve">Medication </t>
  </si>
  <si>
    <t>Patient Weight (kg)</t>
  </si>
  <si>
    <t>Initial Pain Score (1-10)</t>
  </si>
  <si>
    <t>Post-Medication Pain Score (1-10)</t>
  </si>
  <si>
    <t>Final Pain Score (1-10)</t>
  </si>
  <si>
    <t>Adverse Event?</t>
  </si>
  <si>
    <t>If, Yes, Event Type?</t>
  </si>
  <si>
    <t>If Other, Explain</t>
  </si>
  <si>
    <t>Pain Delta</t>
  </si>
  <si>
    <t>Pain Reduction %</t>
  </si>
  <si>
    <t>Ketamine</t>
  </si>
  <si>
    <t>Fentanyl</t>
  </si>
  <si>
    <t>Combination</t>
  </si>
  <si>
    <t>Protocol Group</t>
  </si>
  <si>
    <t>Avg. Pain Reduction</t>
  </si>
  <si>
    <t>Avg. % Improvement</t>
  </si>
  <si>
    <t>Problem Statement and QA/QI Question</t>
  </si>
  <si>
    <t>Problem Statement</t>
  </si>
  <si>
    <t>Current HEMS protocols for acute pain management utilize various pharmacological agents, including Ketamine and Fentanyl. However, there is a lack of localized, evidence-based analysis regarding whether a single-agent or dual-agent (combination) approach provides superior pain relief with the fewest adverse events. This data gap makes it difficult to optimize pain management protocols and ensure consistent patient outcomes across the MCA.</t>
  </si>
  <si>
    <t>Research Question</t>
  </si>
  <si>
    <t>In adult patients requiring prehospital analgesia over a 6-month period, how does the administration of Ketamine alone compare to Fentanyl alone and a combination of Fentanyl and Ketamine in reducing reported pain scores (0–10 scale) without increasing the incidence of adverse clinical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</si>
</sst>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2"/>
      <color theme="1"/>
      <name val="Calibri"/>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9" fontId="0" fillId="0" borderId="0" xfId="0" applyNumberFormat="1"/>
    <xf numFmtId="0" fontId="1" fillId="0" borderId="0" xfId="0" applyFont="1"/>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 width="59.140625" customWidth="1"/>
  </cols>
  <sheetData>
    <row r="1" spans="1:1" ht="75" x14ac:dyDescent="0.25">
      <c r="A1" s="1"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workbookViewId="0">
      <selection activeCell="D40" sqref="D40"/>
    </sheetView>
  </sheetViews>
  <sheetFormatPr defaultRowHeight="15" x14ac:dyDescent="0.25"/>
  <cols>
    <col min="1" max="1" width="14.5703125" bestFit="1" customWidth="1"/>
    <col min="2" max="2" width="12.140625" bestFit="1" customWidth="1"/>
    <col min="3" max="3" width="18.7109375" customWidth="1"/>
    <col min="4" max="4" width="18.7109375" bestFit="1" customWidth="1"/>
    <col min="5" max="5" width="19.5703125" bestFit="1" customWidth="1"/>
    <col min="6" max="6" width="14.5703125" customWidth="1"/>
    <col min="7" max="7" width="16.5703125" customWidth="1"/>
    <col min="8" max="8" width="12.42578125" customWidth="1"/>
    <col min="10" max="10" width="13.28515625" customWidth="1"/>
    <col min="13" max="13" width="12" customWidth="1"/>
  </cols>
  <sheetData>
    <row r="1" spans="1:13" x14ac:dyDescent="0.25">
      <c r="A1" s="7" t="s">
        <v>1</v>
      </c>
      <c r="B1" s="7"/>
      <c r="C1" s="7"/>
      <c r="D1" s="2"/>
    </row>
    <row r="2" spans="1:13" ht="30.75" customHeight="1" x14ac:dyDescent="0.25">
      <c r="A2" s="3" t="s">
        <v>2</v>
      </c>
      <c r="B2" s="3" t="s">
        <v>3</v>
      </c>
      <c r="C2" s="3" t="s">
        <v>4</v>
      </c>
      <c r="D2" s="3" t="s">
        <v>5</v>
      </c>
      <c r="E2" s="3" t="s">
        <v>6</v>
      </c>
      <c r="F2" s="3" t="s">
        <v>7</v>
      </c>
      <c r="G2" s="3" t="s">
        <v>8</v>
      </c>
      <c r="H2" s="3" t="s">
        <v>9</v>
      </c>
      <c r="I2" s="3" t="s">
        <v>10</v>
      </c>
      <c r="J2" s="3" t="s">
        <v>11</v>
      </c>
      <c r="K2" s="3" t="s">
        <v>12</v>
      </c>
      <c r="L2" s="4" t="s">
        <v>13</v>
      </c>
      <c r="M2" s="3" t="s">
        <v>14</v>
      </c>
    </row>
    <row r="3" spans="1:13" x14ac:dyDescent="0.25">
      <c r="D3" t="s">
        <v>15</v>
      </c>
      <c r="F3">
        <v>10</v>
      </c>
      <c r="G3">
        <v>5</v>
      </c>
      <c r="H3">
        <v>5</v>
      </c>
      <c r="L3">
        <f>F3-H3</f>
        <v>5</v>
      </c>
      <c r="M3" s="5">
        <f>(F3-H3)/F3</f>
        <v>0.5</v>
      </c>
    </row>
    <row r="4" spans="1:13" x14ac:dyDescent="0.25">
      <c r="D4" t="s">
        <v>16</v>
      </c>
      <c r="F4">
        <v>10</v>
      </c>
      <c r="G4">
        <v>5</v>
      </c>
      <c r="H4">
        <v>5</v>
      </c>
      <c r="L4">
        <f t="shared" ref="L4:L52" si="0">F4-H4</f>
        <v>5</v>
      </c>
      <c r="M4" s="5">
        <f t="shared" ref="M4:M52" si="1">(F4-H4)/F4</f>
        <v>0.5</v>
      </c>
    </row>
    <row r="5" spans="1:13" x14ac:dyDescent="0.25">
      <c r="D5" t="s">
        <v>17</v>
      </c>
      <c r="F5">
        <v>10</v>
      </c>
      <c r="G5">
        <v>5</v>
      </c>
      <c r="H5">
        <v>5</v>
      </c>
      <c r="L5">
        <f t="shared" si="0"/>
        <v>5</v>
      </c>
      <c r="M5" s="5">
        <f t="shared" si="1"/>
        <v>0.5</v>
      </c>
    </row>
    <row r="6" spans="1:13" x14ac:dyDescent="0.25">
      <c r="L6">
        <f t="shared" si="0"/>
        <v>0</v>
      </c>
      <c r="M6" s="5" t="e">
        <f t="shared" si="1"/>
        <v>#DIV/0!</v>
      </c>
    </row>
    <row r="7" spans="1:13" x14ac:dyDescent="0.25">
      <c r="L7">
        <f t="shared" si="0"/>
        <v>0</v>
      </c>
      <c r="M7" s="5" t="e">
        <f t="shared" si="1"/>
        <v>#DIV/0!</v>
      </c>
    </row>
    <row r="8" spans="1:13" x14ac:dyDescent="0.25">
      <c r="L8">
        <f t="shared" si="0"/>
        <v>0</v>
      </c>
      <c r="M8" s="5" t="e">
        <f t="shared" si="1"/>
        <v>#DIV/0!</v>
      </c>
    </row>
    <row r="9" spans="1:13" x14ac:dyDescent="0.25">
      <c r="L9">
        <f t="shared" si="0"/>
        <v>0</v>
      </c>
      <c r="M9" s="5" t="e">
        <f t="shared" si="1"/>
        <v>#DIV/0!</v>
      </c>
    </row>
    <row r="10" spans="1:13" x14ac:dyDescent="0.25">
      <c r="L10">
        <f t="shared" si="0"/>
        <v>0</v>
      </c>
      <c r="M10" s="5" t="e">
        <f t="shared" si="1"/>
        <v>#DIV/0!</v>
      </c>
    </row>
    <row r="11" spans="1:13" x14ac:dyDescent="0.25">
      <c r="L11">
        <f t="shared" si="0"/>
        <v>0</v>
      </c>
      <c r="M11" s="5" t="e">
        <f t="shared" si="1"/>
        <v>#DIV/0!</v>
      </c>
    </row>
    <row r="12" spans="1:13" x14ac:dyDescent="0.25">
      <c r="L12">
        <f t="shared" si="0"/>
        <v>0</v>
      </c>
      <c r="M12" s="5" t="e">
        <f t="shared" si="1"/>
        <v>#DIV/0!</v>
      </c>
    </row>
    <row r="13" spans="1:13" x14ac:dyDescent="0.25">
      <c r="L13">
        <f t="shared" si="0"/>
        <v>0</v>
      </c>
      <c r="M13" s="5" t="e">
        <f t="shared" si="1"/>
        <v>#DIV/0!</v>
      </c>
    </row>
    <row r="14" spans="1:13" x14ac:dyDescent="0.25">
      <c r="L14">
        <f t="shared" si="0"/>
        <v>0</v>
      </c>
      <c r="M14" s="5" t="e">
        <f t="shared" si="1"/>
        <v>#DIV/0!</v>
      </c>
    </row>
    <row r="15" spans="1:13" x14ac:dyDescent="0.25">
      <c r="L15">
        <f t="shared" si="0"/>
        <v>0</v>
      </c>
      <c r="M15" s="5" t="e">
        <f t="shared" si="1"/>
        <v>#DIV/0!</v>
      </c>
    </row>
    <row r="16" spans="1:13" x14ac:dyDescent="0.25">
      <c r="L16">
        <f t="shared" si="0"/>
        <v>0</v>
      </c>
      <c r="M16" s="5" t="e">
        <f t="shared" si="1"/>
        <v>#DIV/0!</v>
      </c>
    </row>
    <row r="17" spans="12:13" x14ac:dyDescent="0.25">
      <c r="L17">
        <f t="shared" si="0"/>
        <v>0</v>
      </c>
      <c r="M17" s="5" t="e">
        <f t="shared" si="1"/>
        <v>#DIV/0!</v>
      </c>
    </row>
    <row r="18" spans="12:13" x14ac:dyDescent="0.25">
      <c r="L18">
        <f t="shared" si="0"/>
        <v>0</v>
      </c>
      <c r="M18" s="5" t="e">
        <f t="shared" si="1"/>
        <v>#DIV/0!</v>
      </c>
    </row>
    <row r="19" spans="12:13" x14ac:dyDescent="0.25">
      <c r="L19">
        <f t="shared" si="0"/>
        <v>0</v>
      </c>
      <c r="M19" s="5" t="e">
        <f t="shared" si="1"/>
        <v>#DIV/0!</v>
      </c>
    </row>
    <row r="20" spans="12:13" x14ac:dyDescent="0.25">
      <c r="L20">
        <f t="shared" si="0"/>
        <v>0</v>
      </c>
      <c r="M20" s="5" t="e">
        <f t="shared" si="1"/>
        <v>#DIV/0!</v>
      </c>
    </row>
    <row r="21" spans="12:13" x14ac:dyDescent="0.25">
      <c r="L21">
        <f t="shared" si="0"/>
        <v>0</v>
      </c>
      <c r="M21" s="5" t="e">
        <f t="shared" si="1"/>
        <v>#DIV/0!</v>
      </c>
    </row>
    <row r="22" spans="12:13" x14ac:dyDescent="0.25">
      <c r="L22">
        <f t="shared" si="0"/>
        <v>0</v>
      </c>
      <c r="M22" s="5" t="e">
        <f t="shared" si="1"/>
        <v>#DIV/0!</v>
      </c>
    </row>
    <row r="23" spans="12:13" x14ac:dyDescent="0.25">
      <c r="L23">
        <f t="shared" si="0"/>
        <v>0</v>
      </c>
      <c r="M23" s="5" t="e">
        <f t="shared" si="1"/>
        <v>#DIV/0!</v>
      </c>
    </row>
    <row r="24" spans="12:13" x14ac:dyDescent="0.25">
      <c r="L24">
        <f t="shared" si="0"/>
        <v>0</v>
      </c>
      <c r="M24" s="5" t="e">
        <f t="shared" si="1"/>
        <v>#DIV/0!</v>
      </c>
    </row>
    <row r="25" spans="12:13" x14ac:dyDescent="0.25">
      <c r="L25">
        <f t="shared" si="0"/>
        <v>0</v>
      </c>
      <c r="M25" s="5" t="e">
        <f t="shared" si="1"/>
        <v>#DIV/0!</v>
      </c>
    </row>
    <row r="26" spans="12:13" x14ac:dyDescent="0.25">
      <c r="L26">
        <f t="shared" si="0"/>
        <v>0</v>
      </c>
      <c r="M26" s="5" t="e">
        <f t="shared" si="1"/>
        <v>#DIV/0!</v>
      </c>
    </row>
    <row r="27" spans="12:13" x14ac:dyDescent="0.25">
      <c r="L27">
        <f t="shared" si="0"/>
        <v>0</v>
      </c>
      <c r="M27" s="5" t="e">
        <f t="shared" si="1"/>
        <v>#DIV/0!</v>
      </c>
    </row>
    <row r="28" spans="12:13" x14ac:dyDescent="0.25">
      <c r="L28">
        <f t="shared" si="0"/>
        <v>0</v>
      </c>
      <c r="M28" s="5" t="e">
        <f t="shared" si="1"/>
        <v>#DIV/0!</v>
      </c>
    </row>
    <row r="29" spans="12:13" x14ac:dyDescent="0.25">
      <c r="L29">
        <f t="shared" si="0"/>
        <v>0</v>
      </c>
      <c r="M29" s="5" t="e">
        <f t="shared" si="1"/>
        <v>#DIV/0!</v>
      </c>
    </row>
    <row r="30" spans="12:13" x14ac:dyDescent="0.25">
      <c r="L30">
        <f t="shared" si="0"/>
        <v>0</v>
      </c>
      <c r="M30" s="5" t="e">
        <f t="shared" si="1"/>
        <v>#DIV/0!</v>
      </c>
    </row>
    <row r="31" spans="12:13" x14ac:dyDescent="0.25">
      <c r="L31">
        <f t="shared" si="0"/>
        <v>0</v>
      </c>
      <c r="M31" s="5" t="e">
        <f t="shared" si="1"/>
        <v>#DIV/0!</v>
      </c>
    </row>
    <row r="32" spans="12:13" x14ac:dyDescent="0.25">
      <c r="L32">
        <f t="shared" si="0"/>
        <v>0</v>
      </c>
      <c r="M32" s="5" t="e">
        <f t="shared" si="1"/>
        <v>#DIV/0!</v>
      </c>
    </row>
    <row r="33" spans="12:13" x14ac:dyDescent="0.25">
      <c r="L33">
        <f t="shared" si="0"/>
        <v>0</v>
      </c>
      <c r="M33" s="5" t="e">
        <f t="shared" si="1"/>
        <v>#DIV/0!</v>
      </c>
    </row>
    <row r="34" spans="12:13" x14ac:dyDescent="0.25">
      <c r="L34">
        <f t="shared" si="0"/>
        <v>0</v>
      </c>
      <c r="M34" s="5" t="e">
        <f t="shared" si="1"/>
        <v>#DIV/0!</v>
      </c>
    </row>
    <row r="35" spans="12:13" x14ac:dyDescent="0.25">
      <c r="L35">
        <f t="shared" si="0"/>
        <v>0</v>
      </c>
      <c r="M35" s="5" t="e">
        <f t="shared" si="1"/>
        <v>#DIV/0!</v>
      </c>
    </row>
    <row r="36" spans="12:13" x14ac:dyDescent="0.25">
      <c r="L36">
        <f t="shared" si="0"/>
        <v>0</v>
      </c>
      <c r="M36" s="5" t="e">
        <f t="shared" si="1"/>
        <v>#DIV/0!</v>
      </c>
    </row>
    <row r="37" spans="12:13" x14ac:dyDescent="0.25">
      <c r="L37">
        <f t="shared" si="0"/>
        <v>0</v>
      </c>
      <c r="M37" s="5" t="e">
        <f t="shared" si="1"/>
        <v>#DIV/0!</v>
      </c>
    </row>
    <row r="38" spans="12:13" x14ac:dyDescent="0.25">
      <c r="L38">
        <f t="shared" si="0"/>
        <v>0</v>
      </c>
      <c r="M38" s="5" t="e">
        <f t="shared" si="1"/>
        <v>#DIV/0!</v>
      </c>
    </row>
    <row r="39" spans="12:13" x14ac:dyDescent="0.25">
      <c r="L39">
        <f t="shared" si="0"/>
        <v>0</v>
      </c>
      <c r="M39" s="5" t="e">
        <f t="shared" si="1"/>
        <v>#DIV/0!</v>
      </c>
    </row>
    <row r="40" spans="12:13" x14ac:dyDescent="0.25">
      <c r="L40">
        <f t="shared" si="0"/>
        <v>0</v>
      </c>
      <c r="M40" s="5" t="e">
        <f t="shared" si="1"/>
        <v>#DIV/0!</v>
      </c>
    </row>
    <row r="41" spans="12:13" x14ac:dyDescent="0.25">
      <c r="L41">
        <f t="shared" si="0"/>
        <v>0</v>
      </c>
      <c r="M41" s="5" t="e">
        <f t="shared" si="1"/>
        <v>#DIV/0!</v>
      </c>
    </row>
    <row r="42" spans="12:13" x14ac:dyDescent="0.25">
      <c r="L42">
        <f t="shared" si="0"/>
        <v>0</v>
      </c>
      <c r="M42" s="5" t="e">
        <f t="shared" si="1"/>
        <v>#DIV/0!</v>
      </c>
    </row>
    <row r="43" spans="12:13" x14ac:dyDescent="0.25">
      <c r="L43">
        <f t="shared" si="0"/>
        <v>0</v>
      </c>
      <c r="M43" s="5" t="e">
        <f t="shared" si="1"/>
        <v>#DIV/0!</v>
      </c>
    </row>
    <row r="44" spans="12:13" x14ac:dyDescent="0.25">
      <c r="L44">
        <f t="shared" si="0"/>
        <v>0</v>
      </c>
      <c r="M44" s="5" t="e">
        <f t="shared" si="1"/>
        <v>#DIV/0!</v>
      </c>
    </row>
    <row r="45" spans="12:13" x14ac:dyDescent="0.25">
      <c r="L45">
        <f t="shared" si="0"/>
        <v>0</v>
      </c>
      <c r="M45" s="5" t="e">
        <f t="shared" si="1"/>
        <v>#DIV/0!</v>
      </c>
    </row>
    <row r="46" spans="12:13" x14ac:dyDescent="0.25">
      <c r="L46">
        <f t="shared" si="0"/>
        <v>0</v>
      </c>
      <c r="M46" s="5" t="e">
        <f t="shared" si="1"/>
        <v>#DIV/0!</v>
      </c>
    </row>
    <row r="47" spans="12:13" x14ac:dyDescent="0.25">
      <c r="L47">
        <f t="shared" si="0"/>
        <v>0</v>
      </c>
      <c r="M47" s="5" t="e">
        <f t="shared" si="1"/>
        <v>#DIV/0!</v>
      </c>
    </row>
    <row r="48" spans="12:13" x14ac:dyDescent="0.25">
      <c r="L48">
        <f t="shared" si="0"/>
        <v>0</v>
      </c>
      <c r="M48" s="5" t="e">
        <f t="shared" si="1"/>
        <v>#DIV/0!</v>
      </c>
    </row>
    <row r="49" spans="1:13" x14ac:dyDescent="0.25">
      <c r="L49">
        <f t="shared" si="0"/>
        <v>0</v>
      </c>
      <c r="M49" s="5" t="e">
        <f t="shared" si="1"/>
        <v>#DIV/0!</v>
      </c>
    </row>
    <row r="50" spans="1:13" x14ac:dyDescent="0.25">
      <c r="L50">
        <f t="shared" si="0"/>
        <v>0</v>
      </c>
      <c r="M50" s="5" t="e">
        <f t="shared" si="1"/>
        <v>#DIV/0!</v>
      </c>
    </row>
    <row r="51" spans="1:13" x14ac:dyDescent="0.25">
      <c r="L51">
        <f t="shared" si="0"/>
        <v>0</v>
      </c>
      <c r="M51" s="5" t="e">
        <f t="shared" si="1"/>
        <v>#DIV/0!</v>
      </c>
    </row>
    <row r="52" spans="1:13" x14ac:dyDescent="0.25">
      <c r="L52">
        <f t="shared" si="0"/>
        <v>0</v>
      </c>
      <c r="M52" s="5" t="e">
        <f t="shared" si="1"/>
        <v>#DIV/0!</v>
      </c>
    </row>
    <row r="54" spans="1:13" x14ac:dyDescent="0.25">
      <c r="A54" t="s">
        <v>18</v>
      </c>
      <c r="D54" t="s">
        <v>19</v>
      </c>
      <c r="E54" t="s">
        <v>20</v>
      </c>
    </row>
    <row r="56" spans="1:13" x14ac:dyDescent="0.25">
      <c r="A56" t="s">
        <v>15</v>
      </c>
      <c r="D56">
        <f>AVERAGEIF(D3:D52, "Ketamine", L3:L52)</f>
        <v>5</v>
      </c>
      <c r="E56" s="5">
        <f>AVERAGEIF(D3:D52, "Ketamine", M3:M52)</f>
        <v>0.5</v>
      </c>
    </row>
    <row r="57" spans="1:13" x14ac:dyDescent="0.25">
      <c r="A57" t="s">
        <v>16</v>
      </c>
      <c r="D57">
        <f>AVERAGEIF(D4:D52, "Fentanyl", L4:L52)</f>
        <v>5</v>
      </c>
      <c r="E57" s="5">
        <f>AVERAGEIF(D4:D52, "Fentanyl", M4:M52)</f>
        <v>0.5</v>
      </c>
    </row>
    <row r="58" spans="1:13" x14ac:dyDescent="0.25">
      <c r="A58" t="s">
        <v>17</v>
      </c>
      <c r="D58">
        <f>AVERAGEIF(D5:D52, "Combination", L5:L52)</f>
        <v>5</v>
      </c>
      <c r="E58" s="5">
        <f ca="1">AVERAGEIF(D5:D53, "Combination", M5:M52)</f>
        <v>0.5</v>
      </c>
    </row>
  </sheetData>
  <mergeCells count="1">
    <mergeCell ref="A1:C1"/>
  </mergeCells>
  <dataValidations count="4">
    <dataValidation type="list" allowBlank="1" showInputMessage="1" showErrorMessage="1" sqref="I3:I52">
      <formula1>"Yes, No"</formula1>
    </dataValidation>
    <dataValidation type="list" allowBlank="1" showInputMessage="1" showErrorMessage="1" sqref="J3:J52">
      <formula1>"Respiratory Depression, Emergence Reaction, Hypoxia, Hypotension, Nausea, Vomiting, Other"</formula1>
    </dataValidation>
    <dataValidation type="list" allowBlank="1" showInputMessage="1" showErrorMessage="1" sqref="D3:D52">
      <formula1>"Ketamine, Fentanyl, Combination"</formula1>
    </dataValidation>
    <dataValidation allowBlank="1" showInputMessage="1" showErrorMessage="1" sqref="C3:C52"/>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D6" sqref="D6"/>
    </sheetView>
  </sheetViews>
  <sheetFormatPr defaultRowHeight="15" x14ac:dyDescent="0.25"/>
  <cols>
    <col min="1" max="1" width="14.5703125" bestFit="1" customWidth="1"/>
    <col min="3" max="3" width="18.7109375" bestFit="1" customWidth="1"/>
    <col min="4" max="4" width="19.5703125" bestFit="1" customWidth="1"/>
  </cols>
  <sheetData>
    <row r="1" spans="1:4" x14ac:dyDescent="0.25">
      <c r="A1" t="s">
        <v>18</v>
      </c>
      <c r="C1" t="s">
        <v>19</v>
      </c>
      <c r="D1" t="s">
        <v>20</v>
      </c>
    </row>
    <row r="3" spans="1:4" x14ac:dyDescent="0.25">
      <c r="A3" t="s">
        <v>15</v>
      </c>
      <c r="C3">
        <f>'Data Entry'!D56</f>
        <v>5</v>
      </c>
      <c r="D3" s="5">
        <f>'Data Entry'!E56</f>
        <v>0.5</v>
      </c>
    </row>
    <row r="4" spans="1:4" x14ac:dyDescent="0.25">
      <c r="A4" t="s">
        <v>16</v>
      </c>
      <c r="C4">
        <f>'Data Entry'!D57</f>
        <v>5</v>
      </c>
      <c r="D4" s="5">
        <f>'Data Entry'!E57</f>
        <v>0.5</v>
      </c>
    </row>
    <row r="5" spans="1:4" x14ac:dyDescent="0.25">
      <c r="A5" t="s">
        <v>17</v>
      </c>
      <c r="C5">
        <f>'Data Entry'!D58</f>
        <v>5</v>
      </c>
      <c r="D5" s="5">
        <f ca="1">'Data Entry'!E58</f>
        <v>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A13" sqref="A13"/>
    </sheetView>
  </sheetViews>
  <sheetFormatPr defaultRowHeight="15" x14ac:dyDescent="0.25"/>
  <cols>
    <col min="1" max="1" width="73.28515625" customWidth="1"/>
  </cols>
  <sheetData>
    <row r="1" spans="1:4" ht="15.75" x14ac:dyDescent="0.25">
      <c r="A1" s="8" t="s">
        <v>21</v>
      </c>
      <c r="B1" s="8"/>
      <c r="C1" s="8"/>
      <c r="D1" s="8"/>
    </row>
    <row r="2" spans="1:4" ht="15.75" x14ac:dyDescent="0.25">
      <c r="A2" s="9" t="s">
        <v>22</v>
      </c>
      <c r="B2" s="9"/>
      <c r="C2" s="9"/>
    </row>
    <row r="3" spans="1:4" ht="105" x14ac:dyDescent="0.25">
      <c r="A3" s="1" t="s">
        <v>23</v>
      </c>
    </row>
    <row r="4" spans="1:4" ht="15.75" x14ac:dyDescent="0.25">
      <c r="A4" s="6" t="s">
        <v>24</v>
      </c>
    </row>
    <row r="5" spans="1:4" ht="60" x14ac:dyDescent="0.25">
      <c r="A5" s="1" t="s">
        <v>25</v>
      </c>
    </row>
  </sheetData>
  <mergeCells count="2">
    <mergeCell ref="A1:D1"/>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Data Entry</vt:lpstr>
      <vt:lpstr>Summary Table</vt:lpstr>
      <vt:lpstr>Problem Statement and Question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E. Miljan</dc:creator>
  <cp:keywords/>
  <dc:description/>
  <cp:lastModifiedBy>Robert E. Miljan</cp:lastModifiedBy>
  <cp:revision/>
  <dcterms:created xsi:type="dcterms:W3CDTF">2026-01-22T11:58:58Z</dcterms:created>
  <dcterms:modified xsi:type="dcterms:W3CDTF">2026-03-02T17:32:36Z</dcterms:modified>
  <cp:category/>
  <cp:contentStatus/>
</cp:coreProperties>
</file>