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66925"/>
  <mc:AlternateContent xmlns:mc="http://schemas.openxmlformats.org/markup-compatibility/2006">
    <mc:Choice Requires="x15">
      <x15ac:absPath xmlns:x15ac="http://schemas.microsoft.com/office/spreadsheetml/2010/11/ac" url="C:\Users\wcaruso\Downloads\"/>
    </mc:Choice>
  </mc:AlternateContent>
  <xr:revisionPtr revIDLastSave="0" documentId="13_ncr:1_{0B807D74-3A5D-4BC3-AF5F-A1E893FF2983}" xr6:coauthVersionLast="47" xr6:coauthVersionMax="47" xr10:uidLastSave="{00000000-0000-0000-0000-000000000000}"/>
  <bookViews>
    <workbookView xWindow="-120" yWindow="-120" windowWidth="29040" windowHeight="15720" activeTab="1" xr2:uid="{00000000-000D-0000-FFFF-FFFF00000000}"/>
  </bookViews>
  <sheets>
    <sheet name="Instructions" sheetId="4" r:id="rId1"/>
    <sheet name="Data Entry" sheetId="1" r:id="rId2"/>
    <sheet name="Summary Table" sheetId="2" r:id="rId3"/>
    <sheet name="Problem Statement and Question"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 i="1" l="1"/>
  <c r="F56" i="1"/>
  <c r="F57" i="1"/>
  <c r="F58" i="1"/>
  <c r="C5" i="2" s="1"/>
  <c r="F59" i="1"/>
  <c r="D58" i="1" a="1"/>
  <c r="D58" i="1" s="1"/>
  <c r="D59" i="1"/>
  <c r="D60" i="1"/>
  <c r="W5" i="1"/>
  <c r="W6" i="1"/>
  <c r="U8" i="1"/>
  <c r="U4" i="1"/>
  <c r="U5" i="1"/>
  <c r="U6" i="1"/>
  <c r="U7" i="1"/>
  <c r="U9" i="1"/>
  <c r="U10" i="1"/>
  <c r="U11"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3" i="1"/>
  <c r="W3" i="1"/>
  <c r="V4" i="1"/>
  <c r="V5" i="1"/>
  <c r="V6" i="1"/>
  <c r="V7" i="1"/>
  <c r="V8" i="1"/>
  <c r="V9" i="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3" i="1"/>
  <c r="X3" i="1"/>
  <c r="P56" i="1"/>
  <c r="P57" i="1"/>
  <c r="R57" i="1"/>
  <c r="R56" i="1"/>
  <c r="Q57" i="1"/>
  <c r="Q56" i="1"/>
  <c r="O57" i="1"/>
  <c r="O56" i="1"/>
  <c r="X4" i="1"/>
  <c r="X5"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W4"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C6" i="2" l="1"/>
  <c r="D6" i="2"/>
  <c r="D5" i="2"/>
  <c r="D7" i="2"/>
  <c r="F60" i="1"/>
  <c r="C7" i="2" s="1"/>
  <c r="D3" i="2"/>
  <c r="C4" i="2"/>
  <c r="D57" i="1"/>
  <c r="D4" i="2" s="1"/>
  <c r="C3" i="2"/>
  <c r="R58" i="1"/>
  <c r="R59" i="1" s="1"/>
  <c r="Q58" i="1"/>
  <c r="Q59" i="1" s="1"/>
  <c r="P58" i="1"/>
  <c r="O58" i="1"/>
  <c r="O5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<sst xmlns="http://schemas.openxmlformats.org/spreadsheetml/2006/main" count="55" uniqueCount="47">
  <si>
    <t>Incident Date</t>
  </si>
  <si>
    <t>Run Number</t>
  </si>
  <si>
    <t>Patient Age</t>
  </si>
  <si>
    <t xml:space="preserve">Medication </t>
  </si>
  <si>
    <t>Patient Weight (kg)</t>
  </si>
  <si>
    <t>Initial Pain Score (1-10)</t>
  </si>
  <si>
    <t>Final Pain Score (1-10)</t>
  </si>
  <si>
    <t>Adverse Event?</t>
  </si>
  <si>
    <t>If, Yes, Event Type?</t>
  </si>
  <si>
    <t>If Other, Explain</t>
  </si>
  <si>
    <t>Ketamine</t>
  </si>
  <si>
    <t>Fentanyl</t>
  </si>
  <si>
    <t>Protocol Group</t>
  </si>
  <si>
    <t>Avg. Pain Reduction</t>
  </si>
  <si>
    <t>Avg. % Improvement</t>
  </si>
  <si>
    <t>Problem Statement and QA/QI Question</t>
  </si>
  <si>
    <t>Problem Statement</t>
  </si>
  <si>
    <t>Current HEMS protocols for acute pain management utilize various pharmacological agents, including Ketamine and Fentanyl. However, there is a lack of localized, evidence-based analysis regarding whether a single-agent or dual-agent (combination) approach provides superior pain relief with the fewest adverse events. This data gap makes it difficult to optimize pain management protocols and ensure consistent patient outcomes across the MCA.</t>
  </si>
  <si>
    <t>Research Question</t>
  </si>
  <si>
    <t>In adult patients requiring prehospital analgesia over a 6-month period, how does the administration of Ketamine alone compare to Fentanyl alone and a combination of Fentanyl and Ketamine in reducing reported pain scores (0–10 scale) without increasing the incidence of adverse clinical events?</t>
  </si>
  <si>
    <t>Repeat Doses given?</t>
  </si>
  <si>
    <t>Correct Dose Administered?</t>
  </si>
  <si>
    <t>2026 Adult Pain Medication  CQI</t>
  </si>
  <si>
    <t>Morphine</t>
  </si>
  <si>
    <t>Ketamine + Fentanyl</t>
  </si>
  <si>
    <t>Ketamine + Morphine</t>
  </si>
  <si>
    <t>Error Rate</t>
  </si>
  <si>
    <t>Total</t>
  </si>
  <si>
    <t>How will what you have discovered in this CQI impact your training?</t>
  </si>
  <si>
    <t>Please enter information in the Data Entry tab for all adult patients who received ketamine, fentanyl, morphine, or a combination of the two for pain management. Include either 50 patients or 6 months' worth of patients retrospectively, whichever is reached first. Only include patients for whom these medications were administered for pain. Exclude conscious sedations and patient restraint uses.</t>
  </si>
  <si>
    <t>&gt;1 Dose</t>
  </si>
  <si>
    <t>Adverse</t>
  </si>
  <si>
    <t>Percentage</t>
  </si>
  <si>
    <t>1st Dose Route</t>
  </si>
  <si>
    <t>2nd Dose Route</t>
  </si>
  <si>
    <t>If No, was dose high or low?</t>
  </si>
  <si>
    <t>Yes/High</t>
  </si>
  <si>
    <t>No/Low</t>
  </si>
  <si>
    <t>Post-1st Medication Pain Score (1-10)</t>
  </si>
  <si>
    <t>Final Pain Reduction %</t>
  </si>
  <si>
    <t>Initial Pain Reduction %</t>
  </si>
  <si>
    <t>Final Pain Delta</t>
  </si>
  <si>
    <t>1st Dose Admin Amount</t>
  </si>
  <si>
    <t>1st Dose Protocol Amount</t>
  </si>
  <si>
    <t>2nd Dose Admin Amount</t>
  </si>
  <si>
    <t>2nd Dose Protocol Amount</t>
  </si>
  <si>
    <t>1st Dose Pain Delta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</si>
</sst>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2"/>
      <color theme="1"/>
      <name val="Calibri"/>
      <scheme val="minor"/>
    </font>
    <font>
      <b/>
      <sz val="12"/>
      <color theme="1"/>
      <name val="Calibri"/>
      <family val="2"/>
      <scheme val="minor"/>
    </font>
    <font>
      <sz val="11"/>
      <color theme="1"/>
      <name val="Calibri"/>
      <family val="2"/>
      <scheme val="minor"/>
    </font>
    <font>
      <sz val="8"/>
      <name val="Calibri"/>
      <family val="2"/>
      <scheme val="minor"/>
    </font>
    <font>
      <sz val="11"/>
      <name val="Calibri"/>
      <family val="2"/>
      <scheme val="minor"/>
    </font>
  </fonts>
  <fills count="3">
    <fill>
      <patternFill patternType="none"/>
    </fill>
    <fill>
      <patternFill patternType="gray125"/>
    </fill>
    <fill>
      <patternFill patternType="solid">
        <fgColor rgb="FFFF0000"/>
        <bgColor indexed="64"/>
      </patternFill>
    </fill>
  </fills>
  <borders count="1">
    <border>
      <left/>
      <right/>
      <top/>
      <bottom/>
      <diagonal/>
    </border>
  </borders>
  <cellStyleXfs count="2">
    <xf numFmtId="0" fontId="0" fillId="0" borderId="0"/>
    <xf numFmtId="9" fontId="3" fillId="0" borderId="0" applyFont="0" applyFill="0" applyBorder="0" applyAlignment="0" applyProtection="0"/>
  </cellStyleXfs>
  <cellXfs count="21">
    <xf numFmtId="0" fontId="0" fillId="0" borderId="0" xfId="0"/>
    <xf numFmtId="0" fontId="0" fillId="0" borderId="0" xfId="0" applyAlignment="1">
      <alignment wrapText="1"/>
    </xf>
    <xf numFmtId="0" fontId="0" fillId="0" borderId="0" xfId="0" applyAlignment="1">
      <alignment horizontal="center"/>
    </xf>
    <xf numFmtId="0" fontId="0" fillId="0" borderId="0" xfId="0" applyAlignment="1">
      <alignment horizontal="center" vertical="center" wrapText="1"/>
    </xf>
    <xf numFmtId="9" fontId="0" fillId="0" borderId="0" xfId="0" applyNumberFormat="1"/>
    <xf numFmtId="0" fontId="1" fillId="0" borderId="0" xfId="0" applyFont="1"/>
    <xf numFmtId="9" fontId="0" fillId="0" borderId="0" xfId="1" applyFont="1"/>
    <xf numFmtId="0" fontId="0" fillId="0" borderId="0" xfId="0" applyAlignment="1">
      <alignment horizontal="left"/>
    </xf>
    <xf numFmtId="0" fontId="5" fillId="2" borderId="0" xfId="0" applyFont="1" applyFill="1"/>
    <xf numFmtId="9" fontId="5" fillId="2" borderId="0" xfId="0" applyNumberFormat="1" applyFont="1" applyFill="1"/>
    <xf numFmtId="0" fontId="5" fillId="0" borderId="0" xfId="0" applyFont="1"/>
    <xf numFmtId="9" fontId="5" fillId="0" borderId="0" xfId="0" applyNumberFormat="1" applyFont="1"/>
    <xf numFmtId="0" fontId="0" fillId="0" borderId="0" xfId="0" applyAlignment="1">
      <alignment horizontal="center"/>
    </xf>
    <xf numFmtId="0" fontId="2" fillId="0" borderId="0" xfId="0" applyFont="1" applyAlignment="1">
      <alignment horizontal="center"/>
    </xf>
    <xf numFmtId="0" fontId="1" fillId="0" borderId="0" xfId="0" applyFont="1" applyAlignment="1">
      <alignment horizontal="left"/>
    </xf>
    <xf numFmtId="14" fontId="0" fillId="0" borderId="0" xfId="0" applyNumberFormat="1" applyFill="1" applyAlignment="1">
      <alignment horizontal="left"/>
    </xf>
    <xf numFmtId="0" fontId="0" fillId="0" borderId="0" xfId="0" applyFill="1"/>
    <xf numFmtId="14" fontId="5" fillId="0" borderId="0" xfId="0" applyNumberFormat="1" applyFont="1" applyFill="1" applyAlignment="1">
      <alignment horizontal="left"/>
    </xf>
    <xf numFmtId="0" fontId="5" fillId="0" borderId="0" xfId="0" applyFont="1" applyFill="1"/>
    <xf numFmtId="0" fontId="0" fillId="0" borderId="0" xfId="0" applyFill="1" applyAlignment="1">
      <alignment wrapText="1"/>
    </xf>
    <xf numFmtId="0" fontId="0" fillId="0" borderId="0" xfId="0" applyFill="1" applyAlignment="1">
      <alignment horizontal="left"/>
    </xf>
  </cellXfs>
  <cellStyles count="2">
    <cellStyle name="Normal" xfId="0" builtinId="0"/>
    <cellStyle name="Percent"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697F0-0F04-40CF-BD80-D1A044CA58C3}">
  <dimension ref="A1"/>
  <sheetViews>
    <sheetView workbookViewId="0">
      <selection activeCell="A9" sqref="A7:A9"/>
    </sheetView>
  </sheetViews>
  <sheetFormatPr defaultRowHeight="15" x14ac:dyDescent="0.25"/>
  <cols>
    <col min="1" max="1" width="59.140625" customWidth="1"/>
  </cols>
  <sheetData>
    <row r="1" spans="1:1" ht="105" x14ac:dyDescent="0.25">
      <c r="A1" s="1" t="s">
        <v>29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60"/>
  <sheetViews>
    <sheetView tabSelected="1" workbookViewId="0">
      <selection activeCell="E14" sqref="E14"/>
    </sheetView>
  </sheetViews>
  <sheetFormatPr defaultRowHeight="15" x14ac:dyDescent="0.25"/>
  <cols>
    <col min="1" max="1" width="14.5703125" style="7" bestFit="1" customWidth="1"/>
    <col min="2" max="2" width="12.140625" bestFit="1" customWidth="1"/>
    <col min="3" max="3" width="16.140625" customWidth="1"/>
    <col min="4" max="4" width="19.5703125" bestFit="1" customWidth="1"/>
    <col min="5" max="5" width="14.5703125" customWidth="1"/>
    <col min="6" max="6" width="20.42578125" bestFit="1" customWidth="1"/>
    <col min="7" max="8" width="10.7109375" customWidth="1"/>
    <col min="9" max="9" width="12.42578125" customWidth="1"/>
    <col min="10" max="10" width="16.5703125" customWidth="1"/>
    <col min="11" max="11" width="9.140625" bestFit="1" customWidth="1"/>
    <col min="12" max="13" width="10.7109375" customWidth="1"/>
    <col min="14" max="14" width="13.28515625" bestFit="1" customWidth="1"/>
    <col min="15" max="15" width="14.28515625" bestFit="1" customWidth="1"/>
    <col min="16" max="16" width="14.28515625" customWidth="1"/>
    <col min="17" max="17" width="12.42578125" customWidth="1"/>
    <col min="19" max="19" width="22" bestFit="1" customWidth="1"/>
    <col min="20" max="20" width="10.42578125" customWidth="1"/>
    <col min="21" max="21" width="10" bestFit="1" customWidth="1"/>
    <col min="22" max="22" width="12" customWidth="1"/>
    <col min="23" max="23" width="10" bestFit="1" customWidth="1"/>
    <col min="24" max="24" width="12" customWidth="1"/>
  </cols>
  <sheetData>
    <row r="1" spans="1:24" x14ac:dyDescent="0.25">
      <c r="A1" s="12" t="s">
        <v>22</v>
      </c>
      <c r="B1" s="12"/>
      <c r="C1" s="12"/>
      <c r="F1" s="2"/>
      <c r="G1" s="2"/>
      <c r="H1" s="2"/>
      <c r="I1" s="2"/>
      <c r="K1" s="2"/>
      <c r="L1" s="2"/>
      <c r="M1" s="2"/>
    </row>
    <row r="2" spans="1:24" ht="45" x14ac:dyDescent="0.25">
      <c r="A2" s="3" t="s">
        <v>0</v>
      </c>
      <c r="B2" s="3" t="s">
        <v>1</v>
      </c>
      <c r="C2" s="3" t="s">
        <v>2</v>
      </c>
      <c r="D2" s="3" t="s">
        <v>4</v>
      </c>
      <c r="E2" s="3" t="s">
        <v>5</v>
      </c>
      <c r="F2" s="3" t="s">
        <v>3</v>
      </c>
      <c r="G2" s="3" t="s">
        <v>33</v>
      </c>
      <c r="H2" s="3" t="s">
        <v>42</v>
      </c>
      <c r="I2" s="3" t="s">
        <v>43</v>
      </c>
      <c r="J2" s="3" t="s">
        <v>38</v>
      </c>
      <c r="K2" s="3" t="s">
        <v>34</v>
      </c>
      <c r="L2" s="3" t="s">
        <v>44</v>
      </c>
      <c r="M2" s="3" t="s">
        <v>45</v>
      </c>
      <c r="N2" s="3" t="s">
        <v>6</v>
      </c>
      <c r="O2" s="3" t="s">
        <v>21</v>
      </c>
      <c r="P2" s="3" t="s">
        <v>35</v>
      </c>
      <c r="Q2" s="3" t="s">
        <v>20</v>
      </c>
      <c r="R2" s="3" t="s">
        <v>7</v>
      </c>
      <c r="S2" s="3" t="s">
        <v>8</v>
      </c>
      <c r="T2" s="3" t="s">
        <v>9</v>
      </c>
      <c r="U2" s="3" t="s">
        <v>46</v>
      </c>
      <c r="V2" s="3" t="s">
        <v>40</v>
      </c>
      <c r="W2" s="3" t="s">
        <v>41</v>
      </c>
      <c r="X2" s="3" t="s">
        <v>39</v>
      </c>
    </row>
    <row r="3" spans="1:24" x14ac:dyDescent="0.25">
      <c r="A3" s="15"/>
      <c r="B3" s="16"/>
      <c r="C3" s="16"/>
      <c r="D3" s="16"/>
      <c r="E3" s="16"/>
      <c r="F3" s="16"/>
      <c r="G3" s="16"/>
      <c r="H3" s="16"/>
      <c r="I3" s="16"/>
      <c r="J3" s="16"/>
      <c r="K3" s="16"/>
      <c r="L3" s="16"/>
      <c r="M3" s="16"/>
      <c r="N3" s="16"/>
      <c r="O3" s="16"/>
      <c r="P3" s="16"/>
      <c r="Q3" s="16"/>
      <c r="R3" s="16"/>
      <c r="S3" s="16"/>
      <c r="T3" s="16"/>
      <c r="U3" s="16">
        <f t="shared" ref="U3:U34" si="0">E3-J3</f>
        <v>0</v>
      </c>
      <c r="V3" s="4" t="e">
        <f t="shared" ref="V3:V34" si="1">(E3-J3)/E3</f>
        <v>#DIV/0!</v>
      </c>
      <c r="W3">
        <f t="shared" ref="W3:W34" si="2">E3-N3</f>
        <v>0</v>
      </c>
      <c r="X3" s="4" t="e">
        <f t="shared" ref="X3:X34" si="3">(E3-N3)/E3</f>
        <v>#DIV/0!</v>
      </c>
    </row>
    <row r="4" spans="1:24" x14ac:dyDescent="0.25">
      <c r="A4" s="15"/>
      <c r="B4" s="16"/>
      <c r="C4" s="16"/>
      <c r="D4" s="16"/>
      <c r="E4" s="16"/>
      <c r="F4" s="16"/>
      <c r="G4" s="16"/>
      <c r="H4" s="16"/>
      <c r="I4" s="16"/>
      <c r="J4" s="16"/>
      <c r="K4" s="16"/>
      <c r="L4" s="16"/>
      <c r="M4" s="16"/>
      <c r="N4" s="16"/>
      <c r="O4" s="16"/>
      <c r="P4" s="16"/>
      <c r="Q4" s="16"/>
      <c r="R4" s="16"/>
      <c r="S4" s="16"/>
      <c r="T4" s="16"/>
      <c r="U4" s="16">
        <f t="shared" si="0"/>
        <v>0</v>
      </c>
      <c r="V4" s="4" t="e">
        <f t="shared" si="1"/>
        <v>#DIV/0!</v>
      </c>
      <c r="W4">
        <f t="shared" si="2"/>
        <v>0</v>
      </c>
      <c r="X4" s="4" t="e">
        <f t="shared" si="3"/>
        <v>#DIV/0!</v>
      </c>
    </row>
    <row r="5" spans="1:24" x14ac:dyDescent="0.25">
      <c r="A5" s="15"/>
      <c r="B5" s="16"/>
      <c r="C5" s="16"/>
      <c r="D5" s="16"/>
      <c r="E5" s="16"/>
      <c r="F5" s="16"/>
      <c r="G5" s="16"/>
      <c r="H5" s="16"/>
      <c r="I5" s="16"/>
      <c r="J5" s="16"/>
      <c r="K5" s="16"/>
      <c r="L5" s="16"/>
      <c r="M5" s="16"/>
      <c r="N5" s="16"/>
      <c r="O5" s="16"/>
      <c r="P5" s="16"/>
      <c r="Q5" s="16"/>
      <c r="R5" s="16"/>
      <c r="S5" s="16"/>
      <c r="T5" s="16"/>
      <c r="U5" s="16">
        <f t="shared" si="0"/>
        <v>0</v>
      </c>
      <c r="V5" s="4" t="e">
        <f t="shared" si="1"/>
        <v>#DIV/0!</v>
      </c>
      <c r="W5">
        <f>E5-N5</f>
        <v>0</v>
      </c>
      <c r="X5" s="4" t="e">
        <f t="shared" si="3"/>
        <v>#DIV/0!</v>
      </c>
    </row>
    <row r="6" spans="1:24" x14ac:dyDescent="0.25">
      <c r="A6" s="15"/>
      <c r="B6" s="16"/>
      <c r="C6" s="16"/>
      <c r="D6" s="16"/>
      <c r="E6" s="16"/>
      <c r="F6" s="16"/>
      <c r="G6" s="16"/>
      <c r="H6" s="16"/>
      <c r="I6" s="16"/>
      <c r="J6" s="16"/>
      <c r="K6" s="16"/>
      <c r="L6" s="16"/>
      <c r="M6" s="16"/>
      <c r="N6" s="16"/>
      <c r="O6" s="16"/>
      <c r="P6" s="16"/>
      <c r="Q6" s="16"/>
      <c r="R6" s="16"/>
      <c r="S6" s="16"/>
      <c r="T6" s="16"/>
      <c r="U6" s="16">
        <f t="shared" si="0"/>
        <v>0</v>
      </c>
      <c r="V6" s="4" t="e">
        <f t="shared" si="1"/>
        <v>#DIV/0!</v>
      </c>
      <c r="W6">
        <f>E6-N6</f>
        <v>0</v>
      </c>
      <c r="X6" s="4" t="e">
        <f t="shared" si="3"/>
        <v>#DIV/0!</v>
      </c>
    </row>
    <row r="7" spans="1:24" x14ac:dyDescent="0.25">
      <c r="A7" s="15"/>
      <c r="B7" s="16"/>
      <c r="C7" s="16"/>
      <c r="D7" s="16"/>
      <c r="E7" s="16"/>
      <c r="F7" s="16"/>
      <c r="G7" s="16"/>
      <c r="H7" s="16"/>
      <c r="I7" s="16"/>
      <c r="J7" s="16"/>
      <c r="K7" s="16"/>
      <c r="L7" s="16"/>
      <c r="M7" s="16"/>
      <c r="N7" s="16"/>
      <c r="O7" s="16"/>
      <c r="P7" s="16"/>
      <c r="Q7" s="16"/>
      <c r="R7" s="16"/>
      <c r="S7" s="16"/>
      <c r="T7" s="16"/>
      <c r="U7" s="16">
        <f t="shared" si="0"/>
        <v>0</v>
      </c>
      <c r="V7" s="4" t="e">
        <f t="shared" si="1"/>
        <v>#DIV/0!</v>
      </c>
      <c r="W7">
        <f t="shared" si="2"/>
        <v>0</v>
      </c>
      <c r="X7" s="4" t="e">
        <f t="shared" si="3"/>
        <v>#DIV/0!</v>
      </c>
    </row>
    <row r="8" spans="1:24" s="10" customFormat="1" x14ac:dyDescent="0.25">
      <c r="A8" s="17"/>
      <c r="B8" s="18"/>
      <c r="C8" s="18"/>
      <c r="D8" s="18"/>
      <c r="E8" s="18"/>
      <c r="F8" s="18"/>
      <c r="G8" s="18"/>
      <c r="H8" s="18"/>
      <c r="I8" s="18"/>
      <c r="J8" s="18"/>
      <c r="K8" s="18"/>
      <c r="L8" s="18"/>
      <c r="M8" s="18"/>
      <c r="N8" s="18"/>
      <c r="O8" s="18"/>
      <c r="P8" s="18"/>
      <c r="Q8" s="18"/>
      <c r="R8" s="18"/>
      <c r="S8" s="18"/>
      <c r="T8" s="18"/>
      <c r="U8" s="18">
        <f t="shared" si="0"/>
        <v>0</v>
      </c>
      <c r="V8" s="9" t="e">
        <f t="shared" si="1"/>
        <v>#DIV/0!</v>
      </c>
      <c r="W8" s="8">
        <f t="shared" si="2"/>
        <v>0</v>
      </c>
      <c r="X8" s="9" t="e">
        <f t="shared" si="3"/>
        <v>#DIV/0!</v>
      </c>
    </row>
    <row r="9" spans="1:24" s="10" customFormat="1" x14ac:dyDescent="0.25">
      <c r="A9" s="17"/>
      <c r="B9" s="18"/>
      <c r="C9" s="18"/>
      <c r="D9" s="18"/>
      <c r="E9" s="18"/>
      <c r="F9" s="18"/>
      <c r="G9" s="18"/>
      <c r="H9" s="18"/>
      <c r="I9" s="18"/>
      <c r="J9" s="18"/>
      <c r="K9" s="18"/>
      <c r="L9" s="18"/>
      <c r="M9" s="18"/>
      <c r="N9" s="18"/>
      <c r="O9" s="18"/>
      <c r="P9" s="18"/>
      <c r="Q9" s="18"/>
      <c r="R9" s="18"/>
      <c r="S9" s="18"/>
      <c r="T9" s="18"/>
      <c r="U9" s="18">
        <f t="shared" si="0"/>
        <v>0</v>
      </c>
      <c r="V9" s="9" t="e">
        <f t="shared" si="1"/>
        <v>#DIV/0!</v>
      </c>
      <c r="W9" s="8">
        <f t="shared" si="2"/>
        <v>0</v>
      </c>
      <c r="X9" s="9" t="e">
        <f t="shared" si="3"/>
        <v>#DIV/0!</v>
      </c>
    </row>
    <row r="10" spans="1:24" s="10" customFormat="1" x14ac:dyDescent="0.25">
      <c r="A10" s="17"/>
      <c r="B10" s="18"/>
      <c r="C10" s="18"/>
      <c r="D10" s="18"/>
      <c r="E10" s="18"/>
      <c r="F10" s="18"/>
      <c r="G10" s="18"/>
      <c r="H10" s="18"/>
      <c r="I10" s="18"/>
      <c r="J10" s="18"/>
      <c r="K10" s="18"/>
      <c r="L10" s="18"/>
      <c r="M10" s="18"/>
      <c r="N10" s="18"/>
      <c r="O10" s="18"/>
      <c r="P10" s="18"/>
      <c r="Q10" s="18"/>
      <c r="R10" s="18"/>
      <c r="S10" s="18"/>
      <c r="T10" s="18"/>
      <c r="U10" s="18">
        <f t="shared" si="0"/>
        <v>0</v>
      </c>
      <c r="V10" s="9" t="e">
        <f t="shared" si="1"/>
        <v>#DIV/0!</v>
      </c>
      <c r="W10" s="8">
        <f t="shared" si="2"/>
        <v>0</v>
      </c>
      <c r="X10" s="9" t="e">
        <f t="shared" si="3"/>
        <v>#DIV/0!</v>
      </c>
    </row>
    <row r="11" spans="1:24" s="10" customFormat="1" x14ac:dyDescent="0.25">
      <c r="A11" s="17"/>
      <c r="B11" s="18"/>
      <c r="C11" s="18"/>
      <c r="D11" s="18"/>
      <c r="E11" s="18"/>
      <c r="F11" s="18"/>
      <c r="G11" s="18"/>
      <c r="H11" s="18"/>
      <c r="I11" s="18"/>
      <c r="J11" s="18"/>
      <c r="K11" s="18"/>
      <c r="L11" s="18"/>
      <c r="M11" s="18"/>
      <c r="N11" s="18"/>
      <c r="O11" s="18"/>
      <c r="P11" s="18"/>
      <c r="Q11" s="18"/>
      <c r="R11" s="18"/>
      <c r="S11" s="18"/>
      <c r="T11" s="18"/>
      <c r="U11" s="18">
        <f t="shared" si="0"/>
        <v>0</v>
      </c>
      <c r="V11" s="11" t="e">
        <f t="shared" si="1"/>
        <v>#DIV/0!</v>
      </c>
      <c r="W11" s="10">
        <f t="shared" si="2"/>
        <v>0</v>
      </c>
      <c r="X11" s="11" t="e">
        <f t="shared" si="3"/>
        <v>#DIV/0!</v>
      </c>
    </row>
    <row r="12" spans="1:24" x14ac:dyDescent="0.25">
      <c r="A12" s="15"/>
      <c r="B12" s="18"/>
      <c r="C12" s="18"/>
      <c r="D12" s="18"/>
      <c r="E12" s="18"/>
      <c r="F12" s="18"/>
      <c r="G12" s="18"/>
      <c r="H12" s="18"/>
      <c r="I12" s="18"/>
      <c r="J12" s="18"/>
      <c r="K12" s="16"/>
      <c r="L12" s="16"/>
      <c r="M12" s="16"/>
      <c r="N12" s="18"/>
      <c r="O12" s="18"/>
      <c r="P12" s="18"/>
      <c r="Q12" s="18"/>
      <c r="R12" s="18"/>
      <c r="S12" s="18"/>
      <c r="T12" s="16"/>
      <c r="U12" s="16">
        <f t="shared" si="0"/>
        <v>0</v>
      </c>
      <c r="V12" s="4" t="e">
        <f t="shared" si="1"/>
        <v>#DIV/0!</v>
      </c>
      <c r="W12">
        <f t="shared" si="2"/>
        <v>0</v>
      </c>
      <c r="X12" s="4" t="e">
        <f t="shared" si="3"/>
        <v>#DIV/0!</v>
      </c>
    </row>
    <row r="13" spans="1:24" x14ac:dyDescent="0.25">
      <c r="A13" s="15"/>
      <c r="B13" s="18"/>
      <c r="C13" s="18"/>
      <c r="D13" s="18"/>
      <c r="E13" s="18"/>
      <c r="F13" s="18"/>
      <c r="G13" s="18"/>
      <c r="H13" s="18"/>
      <c r="I13" s="18"/>
      <c r="J13" s="18"/>
      <c r="K13" s="16"/>
      <c r="L13" s="16"/>
      <c r="M13" s="16"/>
      <c r="N13" s="18"/>
      <c r="O13" s="18"/>
      <c r="P13" s="18"/>
      <c r="Q13" s="18"/>
      <c r="R13" s="18"/>
      <c r="S13" s="18"/>
      <c r="T13" s="16"/>
      <c r="U13" s="16">
        <f t="shared" si="0"/>
        <v>0</v>
      </c>
      <c r="V13" s="4" t="e">
        <f t="shared" si="1"/>
        <v>#DIV/0!</v>
      </c>
      <c r="W13">
        <f t="shared" si="2"/>
        <v>0</v>
      </c>
      <c r="X13" s="4" t="e">
        <f t="shared" si="3"/>
        <v>#DIV/0!</v>
      </c>
    </row>
    <row r="14" spans="1:24" x14ac:dyDescent="0.25">
      <c r="A14" s="15"/>
      <c r="B14" s="18"/>
      <c r="C14" s="18"/>
      <c r="D14" s="18"/>
      <c r="E14" s="18"/>
      <c r="F14" s="18"/>
      <c r="G14" s="18"/>
      <c r="H14" s="18"/>
      <c r="I14" s="16"/>
      <c r="J14" s="18"/>
      <c r="K14" s="16"/>
      <c r="L14" s="18"/>
      <c r="M14" s="16"/>
      <c r="N14" s="18"/>
      <c r="O14" s="18"/>
      <c r="P14" s="16"/>
      <c r="Q14" s="18"/>
      <c r="R14" s="18"/>
      <c r="S14" s="18"/>
      <c r="T14" s="16"/>
      <c r="U14" s="16">
        <f t="shared" si="0"/>
        <v>0</v>
      </c>
      <c r="V14" s="4" t="e">
        <f t="shared" si="1"/>
        <v>#DIV/0!</v>
      </c>
      <c r="W14">
        <f t="shared" si="2"/>
        <v>0</v>
      </c>
      <c r="X14" s="4" t="e">
        <f t="shared" si="3"/>
        <v>#DIV/0!</v>
      </c>
    </row>
    <row r="15" spans="1:24" x14ac:dyDescent="0.25">
      <c r="A15" s="15"/>
      <c r="B15" s="18"/>
      <c r="C15" s="18"/>
      <c r="D15" s="18"/>
      <c r="E15" s="18"/>
      <c r="F15" s="18"/>
      <c r="G15" s="18"/>
      <c r="H15" s="18"/>
      <c r="I15" s="18"/>
      <c r="J15" s="18"/>
      <c r="K15" s="16"/>
      <c r="L15" s="16"/>
      <c r="M15" s="16"/>
      <c r="N15" s="16"/>
      <c r="O15" s="18"/>
      <c r="P15" s="16"/>
      <c r="Q15" s="18"/>
      <c r="R15" s="18"/>
      <c r="S15" s="18"/>
      <c r="T15" s="16"/>
      <c r="U15" s="16">
        <f t="shared" si="0"/>
        <v>0</v>
      </c>
      <c r="V15" s="4" t="e">
        <f t="shared" si="1"/>
        <v>#DIV/0!</v>
      </c>
      <c r="W15">
        <f t="shared" si="2"/>
        <v>0</v>
      </c>
      <c r="X15" s="4" t="e">
        <f t="shared" si="3"/>
        <v>#DIV/0!</v>
      </c>
    </row>
    <row r="16" spans="1:24" x14ac:dyDescent="0.25">
      <c r="A16" s="15"/>
      <c r="B16" s="18"/>
      <c r="C16" s="18"/>
      <c r="D16" s="18"/>
      <c r="E16" s="18"/>
      <c r="F16" s="18"/>
      <c r="G16" s="18"/>
      <c r="H16" s="18"/>
      <c r="I16" s="18"/>
      <c r="J16" s="18"/>
      <c r="K16" s="16"/>
      <c r="L16" s="18"/>
      <c r="M16" s="18"/>
      <c r="N16" s="18"/>
      <c r="O16" s="18"/>
      <c r="P16" s="16"/>
      <c r="Q16" s="18"/>
      <c r="R16" s="18"/>
      <c r="S16" s="18"/>
      <c r="T16" s="16"/>
      <c r="U16" s="16">
        <f t="shared" si="0"/>
        <v>0</v>
      </c>
      <c r="V16" s="4" t="e">
        <f t="shared" si="1"/>
        <v>#DIV/0!</v>
      </c>
      <c r="W16">
        <f t="shared" si="2"/>
        <v>0</v>
      </c>
      <c r="X16" s="4" t="e">
        <f t="shared" si="3"/>
        <v>#DIV/0!</v>
      </c>
    </row>
    <row r="17" spans="1:24" x14ac:dyDescent="0.25">
      <c r="A17" s="15"/>
      <c r="B17" s="18"/>
      <c r="C17" s="18"/>
      <c r="D17" s="18"/>
      <c r="E17" s="18"/>
      <c r="F17" s="18"/>
      <c r="G17" s="18"/>
      <c r="H17" s="18"/>
      <c r="I17" s="18"/>
      <c r="J17" s="18"/>
      <c r="K17" s="16"/>
      <c r="L17" s="16"/>
      <c r="M17" s="16"/>
      <c r="N17" s="18"/>
      <c r="O17" s="18"/>
      <c r="P17" s="16"/>
      <c r="Q17" s="18"/>
      <c r="R17" s="18"/>
      <c r="S17" s="18"/>
      <c r="T17" s="16"/>
      <c r="U17" s="16">
        <f t="shared" si="0"/>
        <v>0</v>
      </c>
      <c r="V17" s="4" t="e">
        <f t="shared" si="1"/>
        <v>#DIV/0!</v>
      </c>
      <c r="W17">
        <f t="shared" si="2"/>
        <v>0</v>
      </c>
      <c r="X17" s="4" t="e">
        <f t="shared" si="3"/>
        <v>#DIV/0!</v>
      </c>
    </row>
    <row r="18" spans="1:24" x14ac:dyDescent="0.25">
      <c r="A18" s="15"/>
      <c r="B18" s="18"/>
      <c r="C18" s="18"/>
      <c r="D18" s="18"/>
      <c r="E18" s="18"/>
      <c r="F18" s="18"/>
      <c r="G18" s="18"/>
      <c r="H18" s="18"/>
      <c r="I18" s="18"/>
      <c r="J18" s="18"/>
      <c r="K18" s="16"/>
      <c r="L18" s="16"/>
      <c r="M18" s="16"/>
      <c r="N18" s="16"/>
      <c r="O18" s="18"/>
      <c r="P18" s="16"/>
      <c r="Q18" s="18"/>
      <c r="R18" s="18"/>
      <c r="S18" s="18"/>
      <c r="T18" s="16"/>
      <c r="U18" s="16">
        <f t="shared" si="0"/>
        <v>0</v>
      </c>
      <c r="V18" s="4" t="e">
        <f t="shared" si="1"/>
        <v>#DIV/0!</v>
      </c>
      <c r="W18">
        <f t="shared" si="2"/>
        <v>0</v>
      </c>
      <c r="X18" s="4" t="e">
        <f t="shared" si="3"/>
        <v>#DIV/0!</v>
      </c>
    </row>
    <row r="19" spans="1:24" x14ac:dyDescent="0.25">
      <c r="A19" s="15"/>
      <c r="B19" s="18"/>
      <c r="C19" s="18"/>
      <c r="D19" s="18"/>
      <c r="E19" s="18"/>
      <c r="F19" s="18"/>
      <c r="G19" s="18"/>
      <c r="H19" s="18"/>
      <c r="I19" s="18"/>
      <c r="J19" s="18"/>
      <c r="K19" s="16"/>
      <c r="L19" s="18"/>
      <c r="M19" s="18"/>
      <c r="N19" s="18"/>
      <c r="O19" s="18"/>
      <c r="P19" s="16"/>
      <c r="Q19" s="18"/>
      <c r="R19" s="18"/>
      <c r="S19" s="18"/>
      <c r="T19" s="16"/>
      <c r="U19" s="16">
        <f t="shared" si="0"/>
        <v>0</v>
      </c>
      <c r="V19" s="4" t="e">
        <f t="shared" si="1"/>
        <v>#DIV/0!</v>
      </c>
      <c r="W19">
        <f t="shared" si="2"/>
        <v>0</v>
      </c>
      <c r="X19" s="4" t="e">
        <f t="shared" si="3"/>
        <v>#DIV/0!</v>
      </c>
    </row>
    <row r="20" spans="1:24" x14ac:dyDescent="0.25">
      <c r="A20" s="15"/>
      <c r="B20" s="18"/>
      <c r="C20" s="18"/>
      <c r="D20" s="18"/>
      <c r="E20" s="18"/>
      <c r="F20" s="18"/>
      <c r="G20" s="18"/>
      <c r="H20" s="18"/>
      <c r="I20" s="18"/>
      <c r="J20" s="18"/>
      <c r="K20" s="16"/>
      <c r="L20" s="16"/>
      <c r="M20" s="16"/>
      <c r="N20" s="16"/>
      <c r="O20" s="18"/>
      <c r="P20" s="16"/>
      <c r="Q20" s="18"/>
      <c r="R20" s="18"/>
      <c r="S20" s="18"/>
      <c r="T20" s="16"/>
      <c r="U20" s="16">
        <f t="shared" si="0"/>
        <v>0</v>
      </c>
      <c r="V20" s="4" t="e">
        <f t="shared" si="1"/>
        <v>#DIV/0!</v>
      </c>
      <c r="W20">
        <f t="shared" si="2"/>
        <v>0</v>
      </c>
      <c r="X20" s="4" t="e">
        <f t="shared" si="3"/>
        <v>#DIV/0!</v>
      </c>
    </row>
    <row r="21" spans="1:24" x14ac:dyDescent="0.25">
      <c r="A21" s="15"/>
      <c r="B21" s="18"/>
      <c r="C21" s="18"/>
      <c r="D21" s="18"/>
      <c r="E21" s="18"/>
      <c r="F21" s="18"/>
      <c r="G21" s="18"/>
      <c r="H21" s="18"/>
      <c r="I21" s="18"/>
      <c r="J21" s="18"/>
      <c r="K21" s="16"/>
      <c r="L21" s="16"/>
      <c r="M21" s="16"/>
      <c r="N21" s="18"/>
      <c r="O21" s="18"/>
      <c r="P21" s="16"/>
      <c r="Q21" s="18"/>
      <c r="R21" s="18"/>
      <c r="S21" s="18"/>
      <c r="T21" s="16"/>
      <c r="U21" s="16">
        <f t="shared" si="0"/>
        <v>0</v>
      </c>
      <c r="V21" s="4" t="e">
        <f t="shared" si="1"/>
        <v>#DIV/0!</v>
      </c>
      <c r="W21">
        <f t="shared" si="2"/>
        <v>0</v>
      </c>
      <c r="X21" s="4" t="e">
        <f t="shared" si="3"/>
        <v>#DIV/0!</v>
      </c>
    </row>
    <row r="22" spans="1:24" x14ac:dyDescent="0.25">
      <c r="A22" s="15"/>
      <c r="B22" s="18"/>
      <c r="C22" s="18"/>
      <c r="D22" s="18"/>
      <c r="E22" s="18"/>
      <c r="F22" s="18"/>
      <c r="G22" s="18"/>
      <c r="H22" s="18"/>
      <c r="I22" s="18"/>
      <c r="J22" s="18"/>
      <c r="K22" s="16"/>
      <c r="L22" s="16"/>
      <c r="M22" s="16"/>
      <c r="N22" s="16"/>
      <c r="O22" s="18"/>
      <c r="P22" s="16"/>
      <c r="Q22" s="18"/>
      <c r="R22" s="18"/>
      <c r="S22" s="18"/>
      <c r="T22" s="16"/>
      <c r="U22" s="16">
        <f t="shared" si="0"/>
        <v>0</v>
      </c>
      <c r="V22" s="4" t="e">
        <f t="shared" si="1"/>
        <v>#DIV/0!</v>
      </c>
      <c r="W22">
        <f t="shared" si="2"/>
        <v>0</v>
      </c>
      <c r="X22" s="4" t="e">
        <f t="shared" si="3"/>
        <v>#DIV/0!</v>
      </c>
    </row>
    <row r="23" spans="1:24" x14ac:dyDescent="0.25">
      <c r="A23" s="15"/>
      <c r="B23" s="18"/>
      <c r="C23" s="18"/>
      <c r="D23" s="18"/>
      <c r="E23" s="18"/>
      <c r="F23" s="18"/>
      <c r="G23" s="18"/>
      <c r="H23" s="18"/>
      <c r="I23" s="18"/>
      <c r="J23" s="19"/>
      <c r="K23" s="16"/>
      <c r="L23" s="16"/>
      <c r="M23" s="16"/>
      <c r="N23" s="16"/>
      <c r="O23" s="18"/>
      <c r="P23" s="16"/>
      <c r="Q23" s="18"/>
      <c r="R23" s="18"/>
      <c r="S23" s="18"/>
      <c r="T23" s="16"/>
      <c r="U23" s="16">
        <f t="shared" si="0"/>
        <v>0</v>
      </c>
      <c r="V23" s="4" t="e">
        <f t="shared" si="1"/>
        <v>#DIV/0!</v>
      </c>
      <c r="W23">
        <f t="shared" si="2"/>
        <v>0</v>
      </c>
      <c r="X23" s="4" t="e">
        <f t="shared" si="3"/>
        <v>#DIV/0!</v>
      </c>
    </row>
    <row r="24" spans="1:24" x14ac:dyDescent="0.25">
      <c r="A24" s="15"/>
      <c r="B24" s="18"/>
      <c r="C24" s="18"/>
      <c r="D24" s="18"/>
      <c r="E24" s="18"/>
      <c r="F24" s="18"/>
      <c r="G24" s="18"/>
      <c r="H24" s="18"/>
      <c r="I24" s="18"/>
      <c r="J24" s="18"/>
      <c r="K24" s="16"/>
      <c r="L24" s="16"/>
      <c r="M24" s="16"/>
      <c r="N24" s="16"/>
      <c r="O24" s="18"/>
      <c r="P24" s="16"/>
      <c r="Q24" s="18"/>
      <c r="R24" s="18"/>
      <c r="S24" s="18"/>
      <c r="T24" s="16"/>
      <c r="U24" s="16">
        <f t="shared" si="0"/>
        <v>0</v>
      </c>
      <c r="V24" s="4" t="e">
        <f t="shared" si="1"/>
        <v>#DIV/0!</v>
      </c>
      <c r="W24">
        <f t="shared" si="2"/>
        <v>0</v>
      </c>
      <c r="X24" s="4" t="e">
        <f t="shared" si="3"/>
        <v>#DIV/0!</v>
      </c>
    </row>
    <row r="25" spans="1:24" x14ac:dyDescent="0.25">
      <c r="A25" s="15"/>
      <c r="B25" s="18"/>
      <c r="C25" s="18"/>
      <c r="D25" s="18"/>
      <c r="E25" s="18"/>
      <c r="F25" s="18"/>
      <c r="G25" s="18"/>
      <c r="H25" s="18"/>
      <c r="I25" s="18"/>
      <c r="J25" s="18"/>
      <c r="K25" s="16"/>
      <c r="L25" s="16"/>
      <c r="M25" s="16"/>
      <c r="N25" s="19"/>
      <c r="O25" s="18"/>
      <c r="P25" s="16"/>
      <c r="Q25" s="18"/>
      <c r="R25" s="18"/>
      <c r="S25" s="18"/>
      <c r="T25" s="16"/>
      <c r="U25" s="16">
        <f t="shared" si="0"/>
        <v>0</v>
      </c>
      <c r="V25" s="4" t="e">
        <f t="shared" si="1"/>
        <v>#DIV/0!</v>
      </c>
      <c r="W25">
        <f t="shared" si="2"/>
        <v>0</v>
      </c>
      <c r="X25" s="4" t="e">
        <f t="shared" si="3"/>
        <v>#DIV/0!</v>
      </c>
    </row>
    <row r="26" spans="1:24" x14ac:dyDescent="0.25">
      <c r="A26" s="15"/>
      <c r="B26" s="18"/>
      <c r="C26" s="18"/>
      <c r="D26" s="18"/>
      <c r="E26" s="18"/>
      <c r="F26" s="18"/>
      <c r="G26" s="18"/>
      <c r="H26" s="18"/>
      <c r="I26" s="18"/>
      <c r="J26" s="18"/>
      <c r="K26" s="16"/>
      <c r="L26" s="16"/>
      <c r="M26" s="16"/>
      <c r="N26" s="16"/>
      <c r="O26" s="18"/>
      <c r="P26" s="16"/>
      <c r="Q26" s="18"/>
      <c r="R26" s="18"/>
      <c r="S26" s="18"/>
      <c r="T26" s="16"/>
      <c r="U26" s="16">
        <f t="shared" si="0"/>
        <v>0</v>
      </c>
      <c r="V26" s="4" t="e">
        <f t="shared" si="1"/>
        <v>#DIV/0!</v>
      </c>
      <c r="W26">
        <f t="shared" si="2"/>
        <v>0</v>
      </c>
      <c r="X26" s="4" t="e">
        <f t="shared" si="3"/>
        <v>#DIV/0!</v>
      </c>
    </row>
    <row r="27" spans="1:24" x14ac:dyDescent="0.25">
      <c r="A27" s="15"/>
      <c r="B27" s="18"/>
      <c r="C27" s="18"/>
      <c r="D27" s="18"/>
      <c r="E27" s="18"/>
      <c r="F27" s="18"/>
      <c r="G27" s="18"/>
      <c r="H27" s="18"/>
      <c r="I27" s="18"/>
      <c r="J27" s="18"/>
      <c r="K27" s="16"/>
      <c r="L27" s="16"/>
      <c r="M27" s="16"/>
      <c r="N27" s="16"/>
      <c r="O27" s="18"/>
      <c r="P27" s="16"/>
      <c r="Q27" s="18"/>
      <c r="R27" s="18"/>
      <c r="S27" s="18"/>
      <c r="T27" s="16"/>
      <c r="U27" s="16">
        <f t="shared" si="0"/>
        <v>0</v>
      </c>
      <c r="V27" s="4" t="e">
        <f t="shared" si="1"/>
        <v>#DIV/0!</v>
      </c>
      <c r="W27">
        <f t="shared" si="2"/>
        <v>0</v>
      </c>
      <c r="X27" s="4" t="e">
        <f t="shared" si="3"/>
        <v>#DIV/0!</v>
      </c>
    </row>
    <row r="28" spans="1:24" x14ac:dyDescent="0.25">
      <c r="A28" s="20"/>
      <c r="B28" s="16"/>
      <c r="C28" s="16"/>
      <c r="D28" s="16"/>
      <c r="E28" s="16"/>
      <c r="F28" s="16"/>
      <c r="G28" s="16"/>
      <c r="H28" s="16"/>
      <c r="I28" s="16"/>
      <c r="J28" s="16"/>
      <c r="K28" s="16"/>
      <c r="L28" s="16"/>
      <c r="M28" s="16"/>
      <c r="N28" s="16"/>
      <c r="O28" s="16"/>
      <c r="P28" s="16"/>
      <c r="Q28" s="16"/>
      <c r="R28" s="16"/>
      <c r="S28" s="16"/>
      <c r="T28" s="16"/>
      <c r="U28" s="16">
        <f t="shared" si="0"/>
        <v>0</v>
      </c>
      <c r="V28" s="4" t="e">
        <f t="shared" si="1"/>
        <v>#DIV/0!</v>
      </c>
      <c r="W28">
        <f t="shared" si="2"/>
        <v>0</v>
      </c>
      <c r="X28" s="4" t="e">
        <f t="shared" si="3"/>
        <v>#DIV/0!</v>
      </c>
    </row>
    <row r="29" spans="1:24" x14ac:dyDescent="0.25">
      <c r="A29" s="20"/>
      <c r="B29" s="16"/>
      <c r="C29" s="16"/>
      <c r="D29" s="16"/>
      <c r="E29" s="16"/>
      <c r="F29" s="16"/>
      <c r="G29" s="16"/>
      <c r="H29" s="16"/>
      <c r="I29" s="16"/>
      <c r="J29" s="16"/>
      <c r="K29" s="16"/>
      <c r="L29" s="16"/>
      <c r="M29" s="16"/>
      <c r="N29" s="16"/>
      <c r="O29" s="16"/>
      <c r="P29" s="16"/>
      <c r="Q29" s="16"/>
      <c r="R29" s="16"/>
      <c r="S29" s="16"/>
      <c r="T29" s="16"/>
      <c r="U29" s="16">
        <f t="shared" si="0"/>
        <v>0</v>
      </c>
      <c r="V29" s="4" t="e">
        <f t="shared" si="1"/>
        <v>#DIV/0!</v>
      </c>
      <c r="W29">
        <f t="shared" si="2"/>
        <v>0</v>
      </c>
      <c r="X29" s="4" t="e">
        <f t="shared" si="3"/>
        <v>#DIV/0!</v>
      </c>
    </row>
    <row r="30" spans="1:24" x14ac:dyDescent="0.25">
      <c r="U30">
        <f t="shared" si="0"/>
        <v>0</v>
      </c>
      <c r="V30" s="4" t="e">
        <f t="shared" si="1"/>
        <v>#DIV/0!</v>
      </c>
      <c r="W30">
        <f t="shared" si="2"/>
        <v>0</v>
      </c>
      <c r="X30" s="4" t="e">
        <f t="shared" si="3"/>
        <v>#DIV/0!</v>
      </c>
    </row>
    <row r="31" spans="1:24" x14ac:dyDescent="0.25">
      <c r="U31">
        <f t="shared" si="0"/>
        <v>0</v>
      </c>
      <c r="V31" s="4" t="e">
        <f t="shared" si="1"/>
        <v>#DIV/0!</v>
      </c>
      <c r="W31">
        <f t="shared" si="2"/>
        <v>0</v>
      </c>
      <c r="X31" s="4" t="e">
        <f t="shared" si="3"/>
        <v>#DIV/0!</v>
      </c>
    </row>
    <row r="32" spans="1:24" x14ac:dyDescent="0.25">
      <c r="U32">
        <f t="shared" si="0"/>
        <v>0</v>
      </c>
      <c r="V32" s="4" t="e">
        <f t="shared" si="1"/>
        <v>#DIV/0!</v>
      </c>
      <c r="W32">
        <f t="shared" si="2"/>
        <v>0</v>
      </c>
      <c r="X32" s="4" t="e">
        <f t="shared" si="3"/>
        <v>#DIV/0!</v>
      </c>
    </row>
    <row r="33" spans="21:24" x14ac:dyDescent="0.25">
      <c r="U33">
        <f t="shared" si="0"/>
        <v>0</v>
      </c>
      <c r="V33" s="4" t="e">
        <f t="shared" si="1"/>
        <v>#DIV/0!</v>
      </c>
      <c r="W33">
        <f t="shared" si="2"/>
        <v>0</v>
      </c>
      <c r="X33" s="4" t="e">
        <f t="shared" si="3"/>
        <v>#DIV/0!</v>
      </c>
    </row>
    <row r="34" spans="21:24" x14ac:dyDescent="0.25">
      <c r="U34">
        <f t="shared" si="0"/>
        <v>0</v>
      </c>
      <c r="V34" s="4" t="e">
        <f t="shared" si="1"/>
        <v>#DIV/0!</v>
      </c>
      <c r="W34">
        <f t="shared" si="2"/>
        <v>0</v>
      </c>
      <c r="X34" s="4" t="e">
        <f t="shared" si="3"/>
        <v>#DIV/0!</v>
      </c>
    </row>
    <row r="35" spans="21:24" x14ac:dyDescent="0.25">
      <c r="U35">
        <f t="shared" ref="U35:U52" si="4">E35-J35</f>
        <v>0</v>
      </c>
      <c r="V35" s="4" t="e">
        <f t="shared" ref="V35:V52" si="5">(E35-J35)/E35</f>
        <v>#DIV/0!</v>
      </c>
      <c r="W35">
        <f t="shared" ref="W35:W52" si="6">E35-N35</f>
        <v>0</v>
      </c>
      <c r="X35" s="4" t="e">
        <f t="shared" ref="X35:X52" si="7">(E35-N35)/E35</f>
        <v>#DIV/0!</v>
      </c>
    </row>
    <row r="36" spans="21:24" x14ac:dyDescent="0.25">
      <c r="U36">
        <f t="shared" si="4"/>
        <v>0</v>
      </c>
      <c r="V36" s="4" t="e">
        <f t="shared" si="5"/>
        <v>#DIV/0!</v>
      </c>
      <c r="W36">
        <f t="shared" si="6"/>
        <v>0</v>
      </c>
      <c r="X36" s="4" t="e">
        <f t="shared" si="7"/>
        <v>#DIV/0!</v>
      </c>
    </row>
    <row r="37" spans="21:24" x14ac:dyDescent="0.25">
      <c r="U37">
        <f t="shared" si="4"/>
        <v>0</v>
      </c>
      <c r="V37" s="4" t="e">
        <f t="shared" si="5"/>
        <v>#DIV/0!</v>
      </c>
      <c r="W37">
        <f t="shared" si="6"/>
        <v>0</v>
      </c>
      <c r="X37" s="4" t="e">
        <f t="shared" si="7"/>
        <v>#DIV/0!</v>
      </c>
    </row>
    <row r="38" spans="21:24" x14ac:dyDescent="0.25">
      <c r="U38">
        <f t="shared" si="4"/>
        <v>0</v>
      </c>
      <c r="V38" s="4" t="e">
        <f t="shared" si="5"/>
        <v>#DIV/0!</v>
      </c>
      <c r="W38">
        <f t="shared" si="6"/>
        <v>0</v>
      </c>
      <c r="X38" s="4" t="e">
        <f t="shared" si="7"/>
        <v>#DIV/0!</v>
      </c>
    </row>
    <row r="39" spans="21:24" x14ac:dyDescent="0.25">
      <c r="U39">
        <f t="shared" si="4"/>
        <v>0</v>
      </c>
      <c r="V39" s="4" t="e">
        <f t="shared" si="5"/>
        <v>#DIV/0!</v>
      </c>
      <c r="W39">
        <f t="shared" si="6"/>
        <v>0</v>
      </c>
      <c r="X39" s="4" t="e">
        <f t="shared" si="7"/>
        <v>#DIV/0!</v>
      </c>
    </row>
    <row r="40" spans="21:24" x14ac:dyDescent="0.25">
      <c r="U40">
        <f t="shared" si="4"/>
        <v>0</v>
      </c>
      <c r="V40" s="4" t="e">
        <f t="shared" si="5"/>
        <v>#DIV/0!</v>
      </c>
      <c r="W40">
        <f t="shared" si="6"/>
        <v>0</v>
      </c>
      <c r="X40" s="4" t="e">
        <f t="shared" si="7"/>
        <v>#DIV/0!</v>
      </c>
    </row>
    <row r="41" spans="21:24" x14ac:dyDescent="0.25">
      <c r="U41">
        <f t="shared" si="4"/>
        <v>0</v>
      </c>
      <c r="V41" s="4" t="e">
        <f t="shared" si="5"/>
        <v>#DIV/0!</v>
      </c>
      <c r="W41">
        <f t="shared" si="6"/>
        <v>0</v>
      </c>
      <c r="X41" s="4" t="e">
        <f t="shared" si="7"/>
        <v>#DIV/0!</v>
      </c>
    </row>
    <row r="42" spans="21:24" x14ac:dyDescent="0.25">
      <c r="U42">
        <f t="shared" si="4"/>
        <v>0</v>
      </c>
      <c r="V42" s="4" t="e">
        <f t="shared" si="5"/>
        <v>#DIV/0!</v>
      </c>
      <c r="W42">
        <f t="shared" si="6"/>
        <v>0</v>
      </c>
      <c r="X42" s="4" t="e">
        <f t="shared" si="7"/>
        <v>#DIV/0!</v>
      </c>
    </row>
    <row r="43" spans="21:24" x14ac:dyDescent="0.25">
      <c r="U43">
        <f t="shared" si="4"/>
        <v>0</v>
      </c>
      <c r="V43" s="4" t="e">
        <f t="shared" si="5"/>
        <v>#DIV/0!</v>
      </c>
      <c r="W43">
        <f t="shared" si="6"/>
        <v>0</v>
      </c>
      <c r="X43" s="4" t="e">
        <f t="shared" si="7"/>
        <v>#DIV/0!</v>
      </c>
    </row>
    <row r="44" spans="21:24" x14ac:dyDescent="0.25">
      <c r="U44">
        <f t="shared" si="4"/>
        <v>0</v>
      </c>
      <c r="V44" s="4" t="e">
        <f t="shared" si="5"/>
        <v>#DIV/0!</v>
      </c>
      <c r="W44">
        <f t="shared" si="6"/>
        <v>0</v>
      </c>
      <c r="X44" s="4" t="e">
        <f t="shared" si="7"/>
        <v>#DIV/0!</v>
      </c>
    </row>
    <row r="45" spans="21:24" x14ac:dyDescent="0.25">
      <c r="U45">
        <f t="shared" si="4"/>
        <v>0</v>
      </c>
      <c r="V45" s="4" t="e">
        <f t="shared" si="5"/>
        <v>#DIV/0!</v>
      </c>
      <c r="W45">
        <f t="shared" si="6"/>
        <v>0</v>
      </c>
      <c r="X45" s="4" t="e">
        <f t="shared" si="7"/>
        <v>#DIV/0!</v>
      </c>
    </row>
    <row r="46" spans="21:24" x14ac:dyDescent="0.25">
      <c r="U46">
        <f t="shared" si="4"/>
        <v>0</v>
      </c>
      <c r="V46" s="4" t="e">
        <f t="shared" si="5"/>
        <v>#DIV/0!</v>
      </c>
      <c r="W46">
        <f t="shared" si="6"/>
        <v>0</v>
      </c>
      <c r="X46" s="4" t="e">
        <f t="shared" si="7"/>
        <v>#DIV/0!</v>
      </c>
    </row>
    <row r="47" spans="21:24" x14ac:dyDescent="0.25">
      <c r="U47">
        <f t="shared" si="4"/>
        <v>0</v>
      </c>
      <c r="V47" s="4" t="e">
        <f t="shared" si="5"/>
        <v>#DIV/0!</v>
      </c>
      <c r="W47">
        <f t="shared" si="6"/>
        <v>0</v>
      </c>
      <c r="X47" s="4" t="e">
        <f t="shared" si="7"/>
        <v>#DIV/0!</v>
      </c>
    </row>
    <row r="48" spans="21:24" x14ac:dyDescent="0.25">
      <c r="U48">
        <f t="shared" si="4"/>
        <v>0</v>
      </c>
      <c r="V48" s="4" t="e">
        <f t="shared" si="5"/>
        <v>#DIV/0!</v>
      </c>
      <c r="W48">
        <f t="shared" si="6"/>
        <v>0</v>
      </c>
      <c r="X48" s="4" t="e">
        <f t="shared" si="7"/>
        <v>#DIV/0!</v>
      </c>
    </row>
    <row r="49" spans="1:24" x14ac:dyDescent="0.25">
      <c r="U49">
        <f t="shared" si="4"/>
        <v>0</v>
      </c>
      <c r="V49" s="4" t="e">
        <f t="shared" si="5"/>
        <v>#DIV/0!</v>
      </c>
      <c r="W49">
        <f t="shared" si="6"/>
        <v>0</v>
      </c>
      <c r="X49" s="4" t="e">
        <f t="shared" si="7"/>
        <v>#DIV/0!</v>
      </c>
    </row>
    <row r="50" spans="1:24" x14ac:dyDescent="0.25">
      <c r="U50">
        <f t="shared" si="4"/>
        <v>0</v>
      </c>
      <c r="V50" s="4" t="e">
        <f t="shared" si="5"/>
        <v>#DIV/0!</v>
      </c>
      <c r="W50">
        <f t="shared" si="6"/>
        <v>0</v>
      </c>
      <c r="X50" s="4" t="e">
        <f t="shared" si="7"/>
        <v>#DIV/0!</v>
      </c>
    </row>
    <row r="51" spans="1:24" x14ac:dyDescent="0.25">
      <c r="U51">
        <f t="shared" si="4"/>
        <v>0</v>
      </c>
      <c r="V51" s="4" t="e">
        <f t="shared" si="5"/>
        <v>#DIV/0!</v>
      </c>
      <c r="W51">
        <f t="shared" si="6"/>
        <v>0</v>
      </c>
      <c r="X51" s="4" t="e">
        <f t="shared" si="7"/>
        <v>#DIV/0!</v>
      </c>
    </row>
    <row r="52" spans="1:24" x14ac:dyDescent="0.25">
      <c r="U52">
        <f t="shared" si="4"/>
        <v>0</v>
      </c>
      <c r="V52" s="4" t="e">
        <f t="shared" si="5"/>
        <v>#DIV/0!</v>
      </c>
      <c r="W52">
        <f t="shared" si="6"/>
        <v>0</v>
      </c>
      <c r="X52" s="4" t="e">
        <f t="shared" si="7"/>
        <v>#DIV/0!</v>
      </c>
    </row>
    <row r="54" spans="1:24" x14ac:dyDescent="0.25">
      <c r="A54" s="7" t="s">
        <v>12</v>
      </c>
      <c r="D54" t="s">
        <v>14</v>
      </c>
      <c r="F54" t="s">
        <v>13</v>
      </c>
      <c r="O54" s="2" t="s">
        <v>26</v>
      </c>
      <c r="P54" s="2"/>
      <c r="Q54" s="2" t="s">
        <v>30</v>
      </c>
      <c r="R54" t="s">
        <v>31</v>
      </c>
    </row>
    <row r="56" spans="1:24" x14ac:dyDescent="0.25">
      <c r="A56" s="7" t="s">
        <v>10</v>
      </c>
      <c r="D56" s="4" t="e">
        <f>AVERAGEIF(F3:F52, "Ketamine", X3:X52)</f>
        <v>#DIV/0!</v>
      </c>
      <c r="F56" t="e">
        <f>AVERAGEIF(F3:F52, "Ketamine", W3:W52)</f>
        <v>#DIV/0!</v>
      </c>
      <c r="N56" t="s">
        <v>36</v>
      </c>
      <c r="O56">
        <f>COUNTIF(O3:O52, "Yes")</f>
        <v>0</v>
      </c>
      <c r="P56">
        <f>COUNTIF(P3:P53, "High")</f>
        <v>0</v>
      </c>
      <c r="Q56">
        <f>COUNTIF(Q3:Q52, "Yes")</f>
        <v>0</v>
      </c>
      <c r="R56">
        <f>COUNTIF(R3:R52, "Yes")</f>
        <v>0</v>
      </c>
    </row>
    <row r="57" spans="1:24" x14ac:dyDescent="0.25">
      <c r="A57" s="7" t="s">
        <v>11</v>
      </c>
      <c r="D57" s="4" t="e">
        <f>AVERAGEIF(F4:F52, "Fentanyl", X4:X52)</f>
        <v>#DIV/0!</v>
      </c>
      <c r="F57" t="e">
        <f ca="1">AVERAGEIF(F3:F52, "Fentanyl", W4:W52)</f>
        <v>#DIV/0!</v>
      </c>
      <c r="N57" t="s">
        <v>37</v>
      </c>
      <c r="O57">
        <f>COUNTIF(O4:O53, "No")</f>
        <v>0</v>
      </c>
      <c r="P57">
        <f>COUNTIF(P4:P54, "Low")</f>
        <v>0</v>
      </c>
      <c r="Q57">
        <f>COUNTIF(Q4:Q53, "No")</f>
        <v>0</v>
      </c>
      <c r="R57">
        <f>COUNTIF(R4:R53, "No")</f>
        <v>0</v>
      </c>
    </row>
    <row r="58" spans="1:24" x14ac:dyDescent="0.25">
      <c r="A58" s="7" t="s">
        <v>23</v>
      </c>
      <c r="D58" s="4" t="e" cm="1">
        <f t="array" ref="D58">AVERAGEIF(D57F3:F3:F53, "Morphine", X5:X52)</f>
        <v>#NAME?</v>
      </c>
      <c r="F58" t="e">
        <f ca="1">AVERAGEIF(F3:F52, "Morphine", W5:W52)</f>
        <v>#DIV/0!</v>
      </c>
      <c r="N58" t="s">
        <v>27</v>
      </c>
      <c r="O58">
        <f>SUM(O56:O57)</f>
        <v>0</v>
      </c>
      <c r="P58">
        <f>SUM(P56:P57)</f>
        <v>0</v>
      </c>
      <c r="Q58">
        <f>SUM(Q56:Q57)</f>
        <v>0</v>
      </c>
      <c r="R58">
        <f>SUM(R56:R57)</f>
        <v>0</v>
      </c>
    </row>
    <row r="59" spans="1:24" x14ac:dyDescent="0.25">
      <c r="A59" s="7" t="s">
        <v>24</v>
      </c>
      <c r="D59" s="4" t="e">
        <f ca="1">AVERAGEIF(F3:F51, "Ketamine + Fentanyl", X6:X53)</f>
        <v>#DIV/0!</v>
      </c>
      <c r="F59" t="e">
        <f ca="1">AVERAGEIF(F3:F53, "Ketamine + Fentanyl", W6:W53)</f>
        <v>#DIV/0!</v>
      </c>
      <c r="N59" t="s">
        <v>32</v>
      </c>
      <c r="O59" s="6" t="e">
        <f>O57/O58</f>
        <v>#DIV/0!</v>
      </c>
      <c r="P59" s="6"/>
      <c r="Q59" s="6" t="e">
        <f>Q56/Q58</f>
        <v>#DIV/0!</v>
      </c>
      <c r="R59" s="6" t="e">
        <f>R56/R58</f>
        <v>#DIV/0!</v>
      </c>
    </row>
    <row r="60" spans="1:24" x14ac:dyDescent="0.25">
      <c r="A60" s="7" t="s">
        <v>25</v>
      </c>
      <c r="D60" s="4" t="e">
        <f ca="1">AVERAGEIF(F3:F51, "Ketamine + Morphine", X7:X54)</f>
        <v>#DIV/0!</v>
      </c>
      <c r="F60" t="e">
        <f>AVERAGEIF(F7:F54, "Ketamine + Morphine", W7:W54)</f>
        <v>#DIV/0!</v>
      </c>
    </row>
  </sheetData>
  <mergeCells count="1">
    <mergeCell ref="A1:C1"/>
  </mergeCells>
  <phoneticPr fontId="4" type="noConversion"/>
  <dataValidations count="7">
    <dataValidation type="list" allowBlank="1" showInputMessage="1" showErrorMessage="1" sqref="Q3:R52 O3:O53 P53" xr:uid="{045D4A90-68F7-4477-ACC3-586C0B002190}">
      <formula1>"Yes, No"</formula1>
    </dataValidation>
    <dataValidation type="list" allowBlank="1" showInputMessage="1" showErrorMessage="1" sqref="S3:S52" xr:uid="{E84E45A4-C954-4A97-8498-83F6EFE4FF68}">
      <formula1>"N/A, Respiratory Depression, Emergence Reaction, Hypoxia, Hypotension, Nausea, Vomiting, Other"</formula1>
    </dataValidation>
    <dataValidation allowBlank="1" showInputMessage="1" showErrorMessage="1" sqref="C3:E52" xr:uid="{D7A9014B-5569-483B-BEB8-3B632F25C7E2}"/>
    <dataValidation type="list" allowBlank="1" showInputMessage="1" showErrorMessage="1" sqref="F3:F52" xr:uid="{9AC7A24C-4E51-41FA-A3A0-FBDE15B5EFEF}">
      <formula1>"Ketamine, Fentanyl, Morphine, Ketamine + Fentanyl, Ketamine + Morphine"</formula1>
    </dataValidation>
    <dataValidation type="list" allowBlank="1" showInputMessage="1" showErrorMessage="1" sqref="G3:G53" xr:uid="{A0A0ED55-E530-4B8D-861C-6E049131C6C2}">
      <formula1>"IV, IO, IM, IN"</formula1>
    </dataValidation>
    <dataValidation type="list" allowBlank="1" showInputMessage="1" showErrorMessage="1" sqref="P3:P52" xr:uid="{4F203182-1A91-48A4-9C0A-8D442413294B}">
      <formula1>"High, Low, N/A"</formula1>
    </dataValidation>
    <dataValidation type="list" allowBlank="1" showInputMessage="1" showErrorMessage="1" sqref="K3:K52" xr:uid="{E794E403-7E26-46A2-91C8-A985DDA1E7E1}">
      <formula1>"IV, IO, IM, IN, N/A"</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D972-65D6-4AA8-8B1D-F8AC681AABF9}">
  <dimension ref="A1:D7"/>
  <sheetViews>
    <sheetView workbookViewId="0">
      <selection activeCell="E17" sqref="E17"/>
    </sheetView>
  </sheetViews>
  <sheetFormatPr defaultRowHeight="15" x14ac:dyDescent="0.25"/>
  <cols>
    <col min="1" max="1" width="14.5703125" bestFit="1" customWidth="1"/>
    <col min="3" max="3" width="18.7109375" bestFit="1" customWidth="1"/>
    <col min="4" max="4" width="19.5703125" bestFit="1" customWidth="1"/>
  </cols>
  <sheetData>
    <row r="1" spans="1:4" x14ac:dyDescent="0.25">
      <c r="A1" t="s">
        <v>12</v>
      </c>
      <c r="C1" t="s">
        <v>13</v>
      </c>
      <c r="D1" t="s">
        <v>14</v>
      </c>
    </row>
    <row r="3" spans="1:4" x14ac:dyDescent="0.25">
      <c r="A3" t="s">
        <v>10</v>
      </c>
      <c r="C3" t="e">
        <f>'Data Entry'!F56</f>
        <v>#DIV/0!</v>
      </c>
      <c r="D3" s="4" t="e">
        <f>'Data Entry'!D56</f>
        <v>#DIV/0!</v>
      </c>
    </row>
    <row r="4" spans="1:4" x14ac:dyDescent="0.25">
      <c r="A4" t="s">
        <v>11</v>
      </c>
      <c r="C4" t="e">
        <f ca="1">'Data Entry'!F57</f>
        <v>#DIV/0!</v>
      </c>
      <c r="D4" s="4" t="e">
        <f>'Data Entry'!D57</f>
        <v>#DIV/0!</v>
      </c>
    </row>
    <row r="5" spans="1:4" x14ac:dyDescent="0.25">
      <c r="A5" t="s">
        <v>23</v>
      </c>
      <c r="C5" t="e">
        <f ca="1">'Data Entry'!F58</f>
        <v>#DIV/0!</v>
      </c>
      <c r="D5" s="4" t="e">
        <f>'Data Entry'!D58</f>
        <v>#NAME?</v>
      </c>
    </row>
    <row r="6" spans="1:4" x14ac:dyDescent="0.25">
      <c r="A6" t="s">
        <v>24</v>
      </c>
      <c r="C6" t="e">
        <f ca="1">'Data Entry'!F59</f>
        <v>#DIV/0!</v>
      </c>
      <c r="D6" s="4" t="e">
        <f ca="1">'Data Entry'!D59</f>
        <v>#DIV/0!</v>
      </c>
    </row>
    <row r="7" spans="1:4" x14ac:dyDescent="0.25">
      <c r="A7" t="s">
        <v>25</v>
      </c>
      <c r="C7" t="e">
        <f>'Data Entry'!F60</f>
        <v>#DIV/0!</v>
      </c>
      <c r="D7" s="4" t="e">
        <f ca="1">'Data Entry'!D60</f>
        <v>#DIV/0!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7AC0-69A9-4F1F-8532-52BEC7614E5F}">
  <dimension ref="A1:D6"/>
  <sheetViews>
    <sheetView workbookViewId="0">
      <selection activeCell="A12" sqref="A12"/>
    </sheetView>
  </sheetViews>
  <sheetFormatPr defaultRowHeight="15" x14ac:dyDescent="0.25"/>
  <cols>
    <col min="1" max="1" width="73.28515625" customWidth="1"/>
  </cols>
  <sheetData>
    <row r="1" spans="1:4" ht="15.75" x14ac:dyDescent="0.25">
      <c r="A1" s="13" t="s">
        <v>15</v>
      </c>
      <c r="B1" s="13"/>
      <c r="C1" s="13"/>
      <c r="D1" s="13"/>
    </row>
    <row r="2" spans="1:4" ht="15.75" x14ac:dyDescent="0.25">
      <c r="A2" s="14" t="s">
        <v>16</v>
      </c>
      <c r="B2" s="14"/>
      <c r="C2" s="14"/>
    </row>
    <row r="3" spans="1:4" ht="105" x14ac:dyDescent="0.25">
      <c r="A3" s="1" t="s">
        <v>17</v>
      </c>
    </row>
    <row r="4" spans="1:4" ht="15.75" x14ac:dyDescent="0.25">
      <c r="A4" s="5" t="s">
        <v>18</v>
      </c>
    </row>
    <row r="5" spans="1:4" ht="60" x14ac:dyDescent="0.25">
      <c r="A5" s="1" t="s">
        <v>19</v>
      </c>
    </row>
    <row r="6" spans="1:4" ht="15.75" x14ac:dyDescent="0.25">
      <c r="A6" s="5" t="s">
        <v>28</v>
      </c>
    </row>
  </sheetData>
  <mergeCells count="2">
    <mergeCell ref="A1:D1"/>
    <mergeCell ref="A2:C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Data Entry</vt:lpstr>
      <vt:lpstr>Summary Table</vt:lpstr>
      <vt:lpstr>Problem Statement and Question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 Caruso</dc:creator>
  <cp:keywords/>
  <dc:description/>
  <cp:lastModifiedBy>William Caruso</cp:lastModifiedBy>
  <cp:revision/>
  <dcterms:created xsi:type="dcterms:W3CDTF">2026-01-22T11:58:58Z</dcterms:created>
  <dcterms:modified xsi:type="dcterms:W3CDTF">2026-03-27T14:56:53Z</dcterms:modified>
  <cp:category/>
  <cp:contentStatus/>
</cp:coreProperties>
</file>